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45621"/>
</workbook>
</file>

<file path=xl/calcChain.xml><?xml version="1.0" encoding="utf-8"?>
<calcChain xmlns="http://schemas.openxmlformats.org/spreadsheetml/2006/main">
  <c r="I230" i="1" l="1"/>
  <c r="I40" i="1" l="1"/>
  <c r="I39" i="1" s="1"/>
  <c r="I38" i="1" s="1"/>
  <c r="I56" i="1" l="1"/>
  <c r="I55" i="1" s="1"/>
  <c r="I227" i="1"/>
  <c r="I67" i="1"/>
  <c r="I66" i="1" s="1"/>
  <c r="I238" i="1"/>
  <c r="I236" i="1"/>
  <c r="I234" i="1"/>
  <c r="I223" i="1"/>
  <c r="I221" i="1"/>
  <c r="I219" i="1"/>
  <c r="I216" i="1"/>
  <c r="I215" i="1" s="1"/>
  <c r="I211" i="1"/>
  <c r="I210" i="1" s="1"/>
  <c r="I208" i="1"/>
  <c r="I207" i="1" s="1"/>
  <c r="I205" i="1"/>
  <c r="I203" i="1"/>
  <c r="I199" i="1"/>
  <c r="I198" i="1" s="1"/>
  <c r="I197" i="1" s="1"/>
  <c r="I194" i="1"/>
  <c r="I193" i="1" s="1"/>
  <c r="I191" i="1"/>
  <c r="I190" i="1" s="1"/>
  <c r="I188" i="1"/>
  <c r="I187" i="1" s="1"/>
  <c r="I185" i="1"/>
  <c r="I183" i="1"/>
  <c r="I178" i="1"/>
  <c r="I177" i="1" s="1"/>
  <c r="I175" i="1"/>
  <c r="I174" i="1" s="1"/>
  <c r="I172" i="1"/>
  <c r="I171" i="1" s="1"/>
  <c r="I168" i="1"/>
  <c r="I167" i="1" s="1"/>
  <c r="I166" i="1" s="1"/>
  <c r="I163" i="1"/>
  <c r="I162" i="1" s="1"/>
  <c r="I158" i="1"/>
  <c r="I157" i="1" s="1"/>
  <c r="I155" i="1"/>
  <c r="I154" i="1" s="1"/>
  <c r="I152" i="1"/>
  <c r="I151" i="1" s="1"/>
  <c r="I149" i="1"/>
  <c r="I148" i="1" s="1"/>
  <c r="I146" i="1"/>
  <c r="I145" i="1" s="1"/>
  <c r="I143" i="1"/>
  <c r="I142" i="1" s="1"/>
  <c r="I139" i="1"/>
  <c r="I138" i="1" s="1"/>
  <c r="I136" i="1"/>
  <c r="I135" i="1" s="1"/>
  <c r="I132" i="1"/>
  <c r="I131" i="1" s="1"/>
  <c r="I129" i="1"/>
  <c r="I128" i="1" s="1"/>
  <c r="I126" i="1"/>
  <c r="I125" i="1" s="1"/>
  <c r="I118" i="1"/>
  <c r="I117" i="1" s="1"/>
  <c r="I226" i="1" l="1"/>
  <c r="I225" i="1" s="1"/>
  <c r="I233" i="1"/>
  <c r="I218" i="1"/>
  <c r="I134" i="1"/>
  <c r="I141" i="1"/>
  <c r="I182" i="1"/>
  <c r="I202" i="1"/>
  <c r="I123" i="1"/>
  <c r="I121" i="1"/>
  <c r="I120" i="1" s="1"/>
  <c r="I116" i="1" s="1"/>
  <c r="I115" i="1" s="1"/>
  <c r="I112" i="1"/>
  <c r="I111" i="1" s="1"/>
  <c r="I110" i="1" s="1"/>
  <c r="I108" i="1"/>
  <c r="I107" i="1" s="1"/>
  <c r="I104" i="1"/>
  <c r="I103" i="1" s="1"/>
  <c r="I99" i="1"/>
  <c r="I98" i="1" s="1"/>
  <c r="I96" i="1"/>
  <c r="I95" i="1" s="1"/>
  <c r="I91" i="1"/>
  <c r="I90" i="1" s="1"/>
  <c r="I88" i="1"/>
  <c r="I87" i="1" s="1"/>
  <c r="I85" i="1"/>
  <c r="I84" i="1" s="1"/>
  <c r="I82" i="1"/>
  <c r="I81" i="1" s="1"/>
  <c r="I79" i="1"/>
  <c r="I78" i="1" s="1"/>
  <c r="I76" i="1"/>
  <c r="I75" i="1" s="1"/>
  <c r="I73" i="1"/>
  <c r="I72" i="1" s="1"/>
  <c r="I70" i="1"/>
  <c r="I69" i="1" s="1"/>
  <c r="I64" i="1"/>
  <c r="I63" i="1" s="1"/>
  <c r="I62" i="1" s="1"/>
  <c r="I60" i="1"/>
  <c r="I59" i="1" s="1"/>
  <c r="I58" i="1" s="1"/>
  <c r="I53" i="1"/>
  <c r="I51" i="1"/>
  <c r="I49" i="1"/>
  <c r="I46" i="1"/>
  <c r="I45" i="1" s="1"/>
  <c r="I36" i="1"/>
  <c r="I34" i="1"/>
  <c r="I31" i="1"/>
  <c r="I30" i="1" s="1"/>
  <c r="I28" i="1"/>
  <c r="I26" i="1"/>
  <c r="I22" i="1"/>
  <c r="I20" i="1"/>
  <c r="I14" i="1"/>
  <c r="I13" i="1" s="1"/>
  <c r="I12" i="1" s="1"/>
  <c r="I19" i="1" l="1"/>
  <c r="I25" i="1"/>
  <c r="I33" i="1"/>
  <c r="I48" i="1"/>
  <c r="I232" i="1"/>
  <c r="I231" i="1" s="1"/>
  <c r="I11" i="1" l="1"/>
  <c r="I94" i="1"/>
  <c r="I93" i="1" s="1"/>
  <c r="I18" i="1"/>
  <c r="I106" i="1"/>
  <c r="I101" i="1" s="1"/>
  <c r="I181" i="1"/>
  <c r="I161" i="1"/>
  <c r="I160" i="1" s="1"/>
  <c r="I102" i="1"/>
  <c r="I44" i="1"/>
  <c r="I214" i="1"/>
  <c r="I213" i="1" s="1"/>
  <c r="I201" i="1"/>
  <c r="I170" i="1"/>
  <c r="I165" i="1" s="1"/>
  <c r="I24" i="1"/>
  <c r="I17" i="1" l="1"/>
  <c r="I16" i="1" s="1"/>
  <c r="I196" i="1"/>
  <c r="I43" i="1"/>
  <c r="I10" i="1"/>
  <c r="I180" i="1"/>
  <c r="I114" i="1" l="1"/>
  <c r="I42" i="1" s="1"/>
  <c r="I240" i="1" s="1"/>
</calcChain>
</file>

<file path=xl/sharedStrings.xml><?xml version="1.0" encoding="utf-8"?>
<sst xmlns="http://schemas.openxmlformats.org/spreadsheetml/2006/main" count="838" uniqueCount="412">
  <si>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</si>
  <si>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</si>
  <si>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</si>
  <si>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</si>
  <si>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</si>
  <si>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</si>
  <si>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</si>
  <si>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</si>
  <si>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</si>
  <si>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</si>
  <si>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</si>
  <si>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</si>
  <si>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</si>
  <si>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</si>
  <si>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</si>
  <si>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</si>
  <si>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</si>
  <si>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</si>
  <si>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</si>
  <si>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</si>
  <si>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</si>
  <si>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</si>
  <si>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</si>
  <si>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</si>
  <si>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</si>
  <si>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</si>
  <si>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</si>
  <si>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</si>
  <si>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</si>
  <si>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</si>
  <si>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Расходы на содержание и обеспечение деятельности главы местной администрации</t>
  </si>
  <si>
    <t>1.1.2.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</si>
  <si>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</si>
  <si>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</si>
  <si>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1.1.3.</t>
  </si>
  <si>
    <t>1.1.3.1.</t>
  </si>
  <si>
    <t>Резервные фонды</t>
  </si>
  <si>
    <t>0111</t>
  </si>
  <si>
    <t>0700100</t>
  </si>
  <si>
    <t>0900100</t>
  </si>
  <si>
    <t>0920300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</si>
  <si>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</si>
  <si>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</si>
  <si>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</si>
  <si>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</si>
  <si>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</si>
  <si>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</si>
  <si>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2190100</t>
  </si>
  <si>
    <t>2.1.2.</t>
  </si>
  <si>
    <t>2190200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</si>
  <si>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</si>
  <si>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</si>
  <si>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</si>
  <si>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</si>
  <si>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</si>
  <si>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</si>
  <si>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</si>
  <si>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</si>
  <si>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</si>
  <si>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</si>
  <si>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</si>
  <si>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</si>
  <si>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</si>
  <si>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</si>
  <si>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</si>
  <si>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</si>
  <si>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</si>
  <si>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</si>
  <si>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</si>
  <si>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</si>
  <si>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</si>
  <si>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</si>
  <si>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</si>
  <si>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</si>
  <si>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</si>
  <si>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</si>
  <si>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</si>
  <si>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</si>
  <si>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</si>
  <si>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</si>
  <si>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</si>
  <si>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</si>
  <si>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</si>
  <si>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</si>
  <si>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</si>
  <si>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</si>
  <si>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</si>
  <si>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</si>
  <si>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</si>
  <si>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</si>
  <si>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</si>
  <si>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</si>
  <si>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</si>
  <si>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</si>
  <si>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</si>
  <si>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</si>
  <si>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</si>
  <si>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</si>
  <si>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</si>
  <si>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</si>
  <si>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</si>
  <si>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</si>
  <si>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</si>
  <si>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</si>
  <si>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</si>
  <si>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</si>
  <si>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</si>
  <si>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</si>
  <si>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</si>
  <si>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</si>
  <si>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</si>
  <si>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</si>
  <si>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</si>
  <si>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</si>
  <si>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</si>
  <si>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</si>
  <si>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</si>
  <si>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</si>
  <si>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</si>
  <si>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</si>
  <si>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</si>
  <si>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</si>
  <si>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</si>
  <si>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</si>
  <si>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</si>
  <si>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</si>
  <si>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</si>
  <si>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</si>
  <si>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</si>
  <si>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</si>
  <si>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</si>
  <si>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0020100</t>
  </si>
  <si>
    <t>0020400</t>
  </si>
  <si>
    <t>6000200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</si>
  <si>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</si>
  <si>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</si>
  <si>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</si>
  <si>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</si>
  <si>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</si>
  <si>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</si>
  <si>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</si>
  <si>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</si>
  <si>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</si>
  <si>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</si>
  <si>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</si>
  <si>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</si>
  <si>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</si>
  <si>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</si>
  <si>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</si>
  <si>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</si>
  <si>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</si>
  <si>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</si>
  <si>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</si>
  <si>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</si>
  <si>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</si>
  <si>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</si>
  <si>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</si>
  <si>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>9.1.2.</t>
  </si>
  <si>
    <t>9.1.2.1.</t>
  </si>
  <si>
    <t>9.2.1.1.</t>
  </si>
  <si>
    <t>1.1.2.1.</t>
  </si>
  <si>
    <t>Код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</si>
  <si>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</si>
  <si>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</si>
  <si>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1.2.1.2.</t>
  </si>
  <si>
    <t>1.2.3.2.</t>
  </si>
  <si>
    <t>Расходы на денежную компенсацию депутатам, осуществляющим свои полномочия на непостоянной основе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</si>
  <si>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</si>
  <si>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</si>
  <si>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</si>
  <si>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</si>
  <si>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630</t>
  </si>
  <si>
    <t>Дорожное хозяйство</t>
  </si>
  <si>
    <t>0409</t>
  </si>
  <si>
    <t>3150100</t>
  </si>
  <si>
    <t>6000301</t>
  </si>
  <si>
    <t>6000302</t>
  </si>
  <si>
    <t>7.1.1.2.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</si>
  <si>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</si>
  <si>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</si>
  <si>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</si>
  <si>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</si>
  <si>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</si>
  <si>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</si>
  <si>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</si>
  <si>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</si>
  <si>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</si>
  <si>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</si>
  <si>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Ведомственная структура расходов  местного бюджета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</si>
  <si>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</si>
  <si>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</si>
  <si>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</si>
  <si>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</si>
  <si>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0920600</t>
  </si>
  <si>
    <t>6000503</t>
  </si>
  <si>
    <t>Расходы на оплату членских взносов в Совет муниципальных образований Санкт-Петербурга</t>
  </si>
  <si>
    <t>Расходы по благоустройству придомовых территорий и дворовых территорий  муниципального образования</t>
  </si>
  <si>
    <t>6000201</t>
  </si>
  <si>
    <t>4.1.2.1.1.</t>
  </si>
  <si>
    <t>4.1.2.2.</t>
  </si>
  <si>
    <t>4.1.2.2.1.</t>
  </si>
  <si>
    <t>6000202</t>
  </si>
  <si>
    <t>4.1.6.</t>
  </si>
  <si>
    <t>4.1.6.1.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</si>
  <si>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</si>
  <si>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</si>
  <si>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</si>
  <si>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</si>
  <si>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</si>
  <si>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</si>
  <si>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</si>
  <si>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муниципального образования город Петергоф на 2014 год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</si>
  <si>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</si>
  <si>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</si>
  <si>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0107</t>
  </si>
  <si>
    <t>0920700</t>
  </si>
  <si>
    <t>0920800</t>
  </si>
  <si>
    <t>Расходы на реализацию Плана мероприятий "Осуществление защиты прав потребителей"</t>
  </si>
  <si>
    <t>7.1.4.</t>
  </si>
  <si>
    <t>7.1.4.1.</t>
  </si>
  <si>
    <t>0028001</t>
  </si>
  <si>
    <t>0920400</t>
  </si>
  <si>
    <t>Расходы на реализацию Плана мероприятий по участию в реализации мер по профилактике дорожно-транспортного травматизма на территории МО</t>
  </si>
  <si>
    <t>Расходы Реализацию Плана мероприятий по формированию и размещению муниципального заказа муниципального образования город Петергоф</t>
  </si>
  <si>
    <t>Расходы на реализацию Плана мероприятий в целях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</si>
  <si>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плана мероприятий по формированию архивных фондов местной администрации</t>
  </si>
  <si>
    <t>Расходы на реализацию Плана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</si>
  <si>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реализацию Плана мероприятий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</si>
  <si>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реализацию Плана мероприятий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</si>
  <si>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Расходы на реализацию Плана мероприятий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</si>
  <si>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Расходы на реализацию Плана мероприятий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</si>
  <si>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 на реализацию Плана мероприятий по организации парковок и автостоянок на территории муниципального образования</t>
  </si>
  <si>
    <t xml:space="preserve">Расходы на реализацию Плана мероприятий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</si>
  <si>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4.1.4.3.</t>
  </si>
  <si>
    <t>4.1.4.3.1.</t>
  </si>
  <si>
    <t xml:space="preserve">Расходы на реализацию Плана мероприятий по организации учета зеленых насаждений внутриквартального озеленения на территории муниципального образования </t>
  </si>
  <si>
    <t xml:space="preserve">Расходы на реализацию Плана мероприятий по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</si>
  <si>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 xml:space="preserve">Расходы на реализацию Плана мероприятий по организации установки указателей с названиями улиц и номерами домов </t>
  </si>
  <si>
    <t>Расходы на реализацию Муниципальной программы "Петергоф-город цветов"</t>
  </si>
  <si>
    <t>Расходы на реализацию Муниципальной программы "Разработка проектно-сметной документации по созданию зон отдыха на территории муниципального образования"</t>
  </si>
  <si>
    <t>Расходы на реализацию Плана мероприятий по устройству искусственных неровностей на проездах и въездах на придомовых территориях и дворовых территориях</t>
  </si>
  <si>
    <t>Расходы на реализацию Плана мероприятий по проведению работ по военно-патриотическому воспитанию граждан Российской Федерации на территории муниципального образования</t>
  </si>
  <si>
    <t>Расходы на реализацию Плана мероприятий по организации и проведению досуговых мероприятий для детей и подростков, проживающих на территории муниципального образования</t>
  </si>
  <si>
    <t>Расходы на реализацию Плана мероприятий по участию в деятельности по профилактике наркомании в Санкт-Петербурге в соответствии с законами Санкт-Петербурга</t>
  </si>
  <si>
    <t>Расходы на реализацию Плана мероприятий по организации и проведению местных и участие в организации и проведении городских праздничных и иных зрелищных мероприятий</t>
  </si>
  <si>
    <t>Расходы на реализацию Плана мероприятий по организации и проведению мероприятий по сохранению и развитию местных традиций и обрядов</t>
  </si>
  <si>
    <t>6008005</t>
  </si>
  <si>
    <t>0200000</t>
  </si>
  <si>
    <t>Субсидии некоммерческим организациям (за исключением государственных (муниципальных) учреждений)</t>
  </si>
  <si>
    <t>Расходы на реализацию Плана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</si>
  <si>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0920900</t>
  </si>
  <si>
    <t>Расходы на реализацию Плана мероприятий по содержанию муниципальной информационной службы</t>
  </si>
  <si>
    <t>0921000</t>
  </si>
  <si>
    <t>Расходы на реализацию Плана мероприятий направленных на содействие развитию малого бизнеса на территории муниципального образования</t>
  </si>
  <si>
    <t>4.1.1.1.1.</t>
  </si>
  <si>
    <t>4.1.1.2.</t>
  </si>
  <si>
    <t>4.1.1.2.1.</t>
  </si>
  <si>
    <t>4.1.2.3.</t>
  </si>
  <si>
    <t>4.1.2.3.1.</t>
  </si>
  <si>
    <t>4.1.3.1.1.</t>
  </si>
  <si>
    <t>4.1.3.2.</t>
  </si>
  <si>
    <t>Расходы на реализацию Плана мероприятий по озеленению территорий зеленых насаждений внутриквартального озеленения,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</si>
  <si>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4.1.4.2.1.</t>
  </si>
  <si>
    <t>6000504</t>
  </si>
  <si>
    <t>4.1.4.4.</t>
  </si>
  <si>
    <t>4.1.4.4.1</t>
  </si>
  <si>
    <t>Расходы на реализацию Плана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</si>
  <si>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0028002</t>
  </si>
  <si>
    <t>8.2.1.2.</t>
  </si>
  <si>
    <t xml:space="preserve">Другие вопросы в области физической культуры и спорта
</t>
  </si>
  <si>
    <t>1105</t>
  </si>
  <si>
    <t>2.1.1.1.</t>
  </si>
  <si>
    <t xml:space="preserve">Уплата налогов, сборов и иных платежей
</t>
  </si>
  <si>
    <t>6008000</t>
  </si>
  <si>
    <t>Расходы на 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</si>
  <si>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7950400</t>
  </si>
  <si>
    <t>Расходы на реализацию Плана мероприятий по организации спортивно-досуговых мероприятий для  жителей МО город Петергоф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</si>
  <si>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</si>
  <si>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</si>
  <si>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Расходы на исполнение государственного полномочия по выплате денежных средств на вознаграждение приемным родителям за счет средств субвенции</t>
  </si>
  <si>
    <t>1.1.1.1.1.</t>
  </si>
  <si>
    <t>1.1.1.2.1.</t>
  </si>
  <si>
    <t>1.1.2.1.1.</t>
  </si>
  <si>
    <t>1.1.3.1.1.</t>
  </si>
  <si>
    <t>3.3.1.</t>
  </si>
  <si>
    <t>3.3.1.1.</t>
  </si>
  <si>
    <t>Расходы на реализацию Плана мероприятий по участию в организации и финансировании временного трудоустройства несовершеннолетних в возрасте от 14 до 18 лет в свободное от учебы время и (или)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и (или) проведения оплачиваемых общественных работ</t>
  </si>
  <si>
    <t>Расходы на реализацию плана мероприятий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</si>
  <si>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850</t>
  </si>
  <si>
    <t>240</t>
  </si>
  <si>
    <t>110</t>
  </si>
  <si>
    <t>310</t>
  </si>
  <si>
    <t>Расходы на содержание и обеспечение деятельности главы муниципального образования, исполняющего полномочия председателя Муниципального Совета</t>
  </si>
  <si>
    <t>Иные закупки товаров, работ и услуг для обеспечения муниципальных нужд</t>
  </si>
  <si>
    <t>Расходы на выплаты персоналу муниципальных органов</t>
  </si>
  <si>
    <t>Уплата налогов, сборов и иных платежей</t>
  </si>
  <si>
    <t>Иные закупки товаров, работ и услуг для муниципальных нужд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</si>
  <si>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</si>
  <si>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</si>
  <si>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 налогов, сборов и иных платежей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</si>
  <si>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</si>
  <si>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</si>
  <si>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1.2.1.1.1.</t>
  </si>
  <si>
    <t>1.2.1.2.1.</t>
  </si>
  <si>
    <t>1.2.2.1.1.</t>
  </si>
  <si>
    <t>1.2.3.1.1.</t>
  </si>
  <si>
    <t>1.2.3.2.1.</t>
  </si>
  <si>
    <t>800</t>
  </si>
  <si>
    <t>Иные бюджетные ассигнования</t>
  </si>
  <si>
    <t>200</t>
  </si>
  <si>
    <t>2.1.1.1.1.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</si>
  <si>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</si>
  <si>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</si>
  <si>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2.1.2.1</t>
  </si>
  <si>
    <t>2.1.2.1.1.</t>
  </si>
  <si>
    <t>3.1.1.1.1.</t>
  </si>
  <si>
    <t>Субсидии некоммерческим организациям (за исключением муниципальных учреждений)</t>
  </si>
  <si>
    <t>3.2.1.1.1.</t>
  </si>
  <si>
    <t>3.3.1.1.1.</t>
  </si>
  <si>
    <t>4.1.1.2.1.1.</t>
  </si>
  <si>
    <t>4.1.1.1.1.1.</t>
  </si>
  <si>
    <t>4.1.2.1.1.1.</t>
  </si>
  <si>
    <t>4.1.2.2.1.1.</t>
  </si>
  <si>
    <t>4.1.2.3.1.1.</t>
  </si>
  <si>
    <t>4.1.3.1.1.1.</t>
  </si>
  <si>
    <t>4.1.3.2.1.</t>
  </si>
  <si>
    <t>4.1.3.2.1.1.</t>
  </si>
  <si>
    <t>4.1.4.1.1.1.</t>
  </si>
  <si>
    <t>4.1.4.2.1.1.</t>
  </si>
  <si>
    <t>4.1.4.3.1.1.</t>
  </si>
  <si>
    <t>4.1.4.4.1.1.</t>
  </si>
  <si>
    <t>4.1.5.1.1.</t>
  </si>
  <si>
    <t>4.1.6.1.1.</t>
  </si>
  <si>
    <t>5.1.1.1.1.</t>
  </si>
  <si>
    <t>6.1.1.1.1.</t>
  </si>
  <si>
    <t>6.2.1.1.1.</t>
  </si>
  <si>
    <t>6.2.2.1.1.</t>
  </si>
  <si>
    <t>6.2.3.1.1.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</si>
  <si>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
</t>
  </si>
  <si>
    <t>7.1.1.1.1.</t>
  </si>
  <si>
    <t>7.1.1.2.1.</t>
  </si>
  <si>
    <t>7.1.2.1.1.</t>
  </si>
  <si>
    <t>7.1.3.1.1.</t>
  </si>
  <si>
    <t>7.1.4.1.1.</t>
  </si>
  <si>
    <t xml:space="preserve">Социальное обеспечение и иные выплаты населению
</t>
  </si>
  <si>
    <t>8.1.1.1.1.</t>
  </si>
  <si>
    <t xml:space="preserve">Расходы на выплаты персоналу в целях обеспечения выполнения функций муниципальными органами,казенными учреждениями,органами управления государственными внебюджетными фондами
</t>
  </si>
  <si>
    <t>8.2.1.1.1.</t>
  </si>
  <si>
    <t>8.2.1.2.1.</t>
  </si>
  <si>
    <t>8.2.2.1.1.</t>
  </si>
  <si>
    <t>8.2.3.1.1.</t>
  </si>
  <si>
    <t>9.1.1.1.1.</t>
  </si>
  <si>
    <t xml:space="preserve">Расходы на выплаты персоналу в целях обеспечения выполнения функций муниципальными органами,казенными учреждениями, органами управления государственными внебюджетными фондами
</t>
  </si>
  <si>
    <t>9.1.2.1.1.</t>
  </si>
  <si>
    <t>9.1.2.2.1.</t>
  </si>
  <si>
    <t>9.1.2.3.1.</t>
  </si>
  <si>
    <t>9.2.1.1.1.</t>
  </si>
  <si>
    <t>100</t>
  </si>
  <si>
    <t>10.1.1.1.1.</t>
  </si>
  <si>
    <t>10.1.1.2.1.</t>
  </si>
  <si>
    <t>10.1.1.3.1.</t>
  </si>
  <si>
    <t>Расходы на реализацию Плана мероприятий по организации и проведению культурно-досуговых мероприятий для жителей МО город Петергоф</t>
  </si>
  <si>
    <t>Код вида расхо-дов группа,подгруппа</t>
  </si>
  <si>
    <t>1.1.2.2.</t>
  </si>
  <si>
    <t>1.1.2.2.1.</t>
  </si>
  <si>
    <t>1.1.2.3.</t>
  </si>
  <si>
    <t>1.1.2.3.1.</t>
  </si>
  <si>
    <t>1.3.</t>
  </si>
  <si>
    <t>1.3.1.</t>
  </si>
  <si>
    <t>1.3.1.1.</t>
  </si>
  <si>
    <t>1.3.1.1.1.</t>
  </si>
  <si>
    <t>1.3.2.</t>
  </si>
  <si>
    <t>1.3.2.1.</t>
  </si>
  <si>
    <t>1.3.2.1.1.</t>
  </si>
  <si>
    <t>1.3.3.</t>
  </si>
  <si>
    <t>1.3.3.1.</t>
  </si>
  <si>
    <t>1.3.3.1.1.</t>
  </si>
  <si>
    <t>1.3.4.</t>
  </si>
  <si>
    <t>1.3.4.1.</t>
  </si>
  <si>
    <t>1.3.4.1.1.</t>
  </si>
  <si>
    <t>1.3.5.</t>
  </si>
  <si>
    <t>1.3.5.1.</t>
  </si>
  <si>
    <t>1.3.5.1.1.</t>
  </si>
  <si>
    <t>1.3.6.</t>
  </si>
  <si>
    <t>1.3.6.1.</t>
  </si>
  <si>
    <t>1.3.6.1.1.</t>
  </si>
  <si>
    <t>1.3.7.</t>
  </si>
  <si>
    <t>1.3.7.1.</t>
  </si>
  <si>
    <t>1.3.7.1.1.</t>
  </si>
  <si>
    <t>1.3.8.</t>
  </si>
  <si>
    <t>1.3.8.1.</t>
  </si>
  <si>
    <t>1.3.8.1.1.</t>
  </si>
  <si>
    <t>1.3.9.</t>
  </si>
  <si>
    <t>1.3.9.1.</t>
  </si>
  <si>
    <t>1.3.9.1.1.</t>
  </si>
  <si>
    <t>1.3.10.</t>
  </si>
  <si>
    <t>1.3.10.1.</t>
  </si>
  <si>
    <t>1.3.10.1.1.</t>
  </si>
  <si>
    <t>0920100</t>
  </si>
  <si>
    <t>Иные  бюджетные ассигнования</t>
  </si>
  <si>
    <t>0920200</t>
  </si>
  <si>
    <t>9.2.1.2.</t>
  </si>
  <si>
    <t>9.2.1.2.1.</t>
  </si>
  <si>
    <t>Расходы на реализацию муниципальной программы "Организация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учреждений»</t>
  </si>
  <si>
    <t>III.</t>
  </si>
  <si>
    <t>Расходы на реализацию Плана мероприятий по организации проведения публичных слушаний</t>
  </si>
  <si>
    <t>Расходы на реализацию Плана мероприятий направленных на создание условий для развития на территории муниципального образования массовой физической культуры и спорта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</si>
  <si>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</si>
  <si>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Расходы по проведению муниципальных выборов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</si>
  <si>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субвенции</t>
  </si>
  <si>
    <t>Расходы на реализацию Плана мероприятий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</si>
  <si>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Приложение №1 к  решению МС МО г.Петергоф от 06.02.2014 года 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</si>
</sst>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vertical="justify"/>
    </xf>
    <xf numFmtId="0" fontId="13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 wrapText="1" shrinkToFit="1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wrapText="1"/>
    </xf>
    <xf numFmtId="0" fontId="15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4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distributed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9" fontId="19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49" fontId="19" fillId="0" borderId="3" xfId="0" applyNumberFormat="1" applyFont="1" applyBorder="1" applyAlignment="1">
      <alignment horizontal="right"/>
    </xf>
    <xf numFmtId="49" fontId="20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 wrapText="1"/>
    </xf>
    <xf numFmtId="164" fontId="14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4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13" fillId="0" borderId="0" xfId="0" applyFont="1" applyAlignment="1">
      <alignment horizontal="right" vertical="justify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3" fillId="0" borderId="2" xfId="0" applyFont="1" applyBorder="1" applyAlignment="1">
      <alignment horizontal="right" vertical="justify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3" fillId="0" borderId="0" xfId="0" applyFont="1" applyAlignment="1">
      <alignment horizontal="center" wrapText="1" shrinkToFit="1"/>
    </xf>
    <xf numFmtId="0" fontId="13" fillId="0" borderId="0" xfId="0" applyFont="1" applyAlignment="1"/>
    <xf numFmtId="0" fontId="4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49" fontId="5" fillId="0" borderId="1" xfId="0" applyNumberFormat="1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 wrapText="1"/>
    </xf>
    <xf numFmtId="0" fontId="9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justify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9" fillId="0" borderId="5" xfId="0" applyFont="1" applyBorder="1" applyAlignment="1">
      <alignment horizontal="left" vertical="justify" wrapText="1"/>
    </xf>
    <xf numFmtId="0" fontId="9" fillId="0" borderId="6" xfId="0" applyFont="1" applyBorder="1" applyAlignment="1">
      <alignment horizontal="left" vertical="justify" wrapText="1"/>
    </xf>
    <xf numFmtId="0" fontId="17" fillId="0" borderId="4" xfId="0" applyFont="1" applyBorder="1" applyAlignment="1">
      <alignment horizontal="left" vertical="justify"/>
    </xf>
    <xf numFmtId="0" fontId="17" fillId="0" borderId="5" xfId="0" applyFont="1" applyBorder="1" applyAlignment="1">
      <alignment horizontal="left" vertical="justify"/>
    </xf>
    <xf numFmtId="0" fontId="17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left" vertic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19" fillId="0" borderId="3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49" fontId="19" fillId="0" borderId="3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6" fillId="0" borderId="3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distributed"/>
    </xf>
    <xf numFmtId="0" fontId="5" fillId="0" borderId="8" xfId="0" applyFont="1" applyBorder="1" applyAlignment="1">
      <alignment horizontal="left" vertical="distributed"/>
    </xf>
    <xf numFmtId="0" fontId="5" fillId="0" borderId="9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distributed"/>
    </xf>
    <xf numFmtId="0" fontId="5" fillId="0" borderId="11" xfId="0" applyFont="1" applyBorder="1" applyAlignment="1">
      <alignment horizontal="left" vertical="distributed"/>
    </xf>
    <xf numFmtId="0" fontId="5" fillId="0" borderId="12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abSelected="1" topLeftCell="A2" workbookViewId="0">
      <selection activeCell="A4" sqref="A4:I4"/>
    </sheetView>
  </sheetViews>
  <sheetFormatPr defaultRowHeight="15" x14ac:dyDescent="0.25"/>
  <cols>
    <col min="1" max="1" width="12" style="1" customWidth="1"/>
    <col min="2" max="3" width="9.140625" style="35"/>
    <col min="4" max="4" width="16.5703125" style="35" customWidth="1"/>
    <col min="5" max="5" width="5.42578125" style="36" customWidth="1"/>
    <col min="6" max="6" width="8.7109375" style="36" customWidth="1"/>
    <col min="7" max="7" width="11.7109375" style="36" customWidth="1"/>
    <col min="8" max="8" width="7.28515625" style="36" customWidth="1"/>
    <col min="9" max="9" width="13.5703125" style="43" customWidth="1"/>
    <col min="10" max="10" width="9.28515625" style="1" customWidth="1"/>
    <col min="11" max="11" width="9.140625" style="1"/>
    <col min="12" max="12" width="8.85546875" style="1" customWidth="1"/>
    <col min="13" max="16384" width="9.140625" style="1"/>
  </cols>
  <sheetData>
    <row r="1" spans="1:10" hidden="1" x14ac:dyDescent="0.25">
      <c r="E1" s="128" t="s">
        <v>185</v>
      </c>
      <c r="F1" s="128"/>
      <c r="G1" s="128"/>
      <c r="H1" s="128"/>
      <c r="I1" s="129"/>
    </row>
    <row r="2" spans="1:10" ht="2.25" customHeight="1" x14ac:dyDescent="0.25">
      <c r="C2" s="128" t="s">
        <v>185</v>
      </c>
      <c r="D2" s="96"/>
      <c r="E2" s="96"/>
      <c r="F2" s="96"/>
      <c r="G2" s="96"/>
      <c r="H2" s="96"/>
      <c r="I2" s="96"/>
    </row>
    <row r="3" spans="1:10" ht="15.75" customHeight="1" x14ac:dyDescent="0.25">
      <c r="A3" s="81" t="s">
        <v>411</v>
      </c>
      <c r="B3" s="81"/>
      <c r="C3" s="81"/>
      <c r="D3" s="81"/>
      <c r="E3" s="81"/>
      <c r="F3" s="81"/>
      <c r="G3" s="81"/>
      <c r="H3" s="81"/>
      <c r="I3" s="81"/>
    </row>
    <row r="4" spans="1:10" ht="19.5" customHeight="1" x14ac:dyDescent="0.3">
      <c r="A4" s="95" t="s">
        <v>188</v>
      </c>
      <c r="B4" s="95"/>
      <c r="C4" s="95"/>
      <c r="D4" s="95"/>
      <c r="E4" s="95"/>
      <c r="F4" s="95"/>
      <c r="G4" s="95"/>
      <c r="H4" s="95"/>
      <c r="I4" s="95"/>
      <c r="J4" s="48"/>
    </row>
    <row r="5" spans="1:10" ht="18.75" customHeight="1" x14ac:dyDescent="0.3">
      <c r="A5" s="95" t="s">
        <v>211</v>
      </c>
      <c r="B5" s="96"/>
      <c r="C5" s="96"/>
      <c r="D5" s="96"/>
      <c r="E5" s="96"/>
      <c r="F5" s="96"/>
      <c r="G5" s="96"/>
      <c r="H5" s="96"/>
      <c r="I5" s="96"/>
      <c r="J5" s="33"/>
    </row>
    <row r="6" spans="1:10" ht="8.25" customHeight="1" x14ac:dyDescent="0.3">
      <c r="A6" s="34"/>
      <c r="B6" s="46"/>
      <c r="C6" s="46"/>
      <c r="D6" s="133" t="s">
        <v>185</v>
      </c>
      <c r="E6" s="133"/>
      <c r="F6" s="133"/>
      <c r="G6" s="133"/>
      <c r="H6" s="37"/>
      <c r="I6" s="37"/>
    </row>
    <row r="7" spans="1:10" ht="18.75" hidden="1" customHeight="1" x14ac:dyDescent="0.3">
      <c r="A7" s="34"/>
      <c r="B7" s="46"/>
      <c r="C7" s="46"/>
      <c r="D7" s="46"/>
      <c r="E7" s="38"/>
      <c r="F7" s="38"/>
      <c r="G7" s="38"/>
      <c r="H7" s="37"/>
      <c r="I7" s="37"/>
    </row>
    <row r="8" spans="1:10" ht="15" customHeight="1" x14ac:dyDescent="0.25">
      <c r="A8" s="115" t="s">
        <v>0</v>
      </c>
      <c r="B8" s="117" t="s">
        <v>1</v>
      </c>
      <c r="C8" s="118"/>
      <c r="D8" s="119"/>
      <c r="E8" s="92" t="s">
        <v>161</v>
      </c>
      <c r="F8" s="93"/>
      <c r="G8" s="93"/>
      <c r="H8" s="94"/>
      <c r="I8" s="88" t="s">
        <v>204</v>
      </c>
    </row>
    <row r="9" spans="1:10" ht="114.75" customHeight="1" x14ac:dyDescent="0.25">
      <c r="A9" s="116"/>
      <c r="B9" s="120"/>
      <c r="C9" s="121"/>
      <c r="D9" s="122"/>
      <c r="E9" s="44" t="s">
        <v>186</v>
      </c>
      <c r="F9" s="44" t="s">
        <v>187</v>
      </c>
      <c r="G9" s="45" t="s">
        <v>2</v>
      </c>
      <c r="H9" s="44" t="s">
        <v>362</v>
      </c>
      <c r="I9" s="89"/>
    </row>
    <row r="10" spans="1:10" ht="92.25" customHeight="1" x14ac:dyDescent="0.25">
      <c r="A10" s="50" t="s">
        <v>3</v>
      </c>
      <c r="B10" s="136" t="s">
        <v>212</v>
      </c>
      <c r="C10" s="137"/>
      <c r="D10" s="138"/>
      <c r="E10" s="2">
        <v>891</v>
      </c>
      <c r="F10" s="2"/>
      <c r="G10" s="39"/>
      <c r="H10" s="2"/>
      <c r="I10" s="68">
        <f>SUM(I12)</f>
        <v>4900</v>
      </c>
    </row>
    <row r="11" spans="1:10" ht="36" customHeight="1" x14ac:dyDescent="0.25">
      <c r="A11" s="50" t="s">
        <v>5</v>
      </c>
      <c r="B11" s="97" t="s">
        <v>189</v>
      </c>
      <c r="C11" s="97"/>
      <c r="D11" s="97"/>
      <c r="E11" s="2">
        <v>891</v>
      </c>
      <c r="F11" s="3" t="s">
        <v>6</v>
      </c>
      <c r="G11" s="39"/>
      <c r="H11" s="2"/>
      <c r="I11" s="68">
        <f>SUM(I12)</f>
        <v>4900</v>
      </c>
    </row>
    <row r="12" spans="1:10" s="4" customFormat="1" ht="36" customHeight="1" x14ac:dyDescent="0.25">
      <c r="A12" s="52" t="s">
        <v>7</v>
      </c>
      <c r="B12" s="111" t="s">
        <v>213</v>
      </c>
      <c r="C12" s="112"/>
      <c r="D12" s="113"/>
      <c r="E12" s="16">
        <v>891</v>
      </c>
      <c r="F12" s="17" t="s">
        <v>214</v>
      </c>
      <c r="G12" s="51"/>
      <c r="H12" s="16"/>
      <c r="I12" s="53">
        <f>SUM(I13)</f>
        <v>4900</v>
      </c>
    </row>
    <row r="13" spans="1:10" s="5" customFormat="1" ht="36" customHeight="1" x14ac:dyDescent="0.25">
      <c r="A13" s="40" t="s">
        <v>10</v>
      </c>
      <c r="B13" s="75" t="s">
        <v>408</v>
      </c>
      <c r="C13" s="76"/>
      <c r="D13" s="77"/>
      <c r="E13" s="12">
        <v>891</v>
      </c>
      <c r="F13" s="13" t="s">
        <v>214</v>
      </c>
      <c r="G13" s="13" t="s">
        <v>247</v>
      </c>
      <c r="H13" s="16"/>
      <c r="I13" s="70">
        <f>SUM(I14)</f>
        <v>4900</v>
      </c>
    </row>
    <row r="14" spans="1:10" s="5" customFormat="1" ht="30" customHeight="1" x14ac:dyDescent="0.25">
      <c r="A14" s="40" t="s">
        <v>11</v>
      </c>
      <c r="B14" s="72" t="s">
        <v>300</v>
      </c>
      <c r="C14" s="79"/>
      <c r="D14" s="80"/>
      <c r="E14" s="12">
        <v>891</v>
      </c>
      <c r="F14" s="13" t="s">
        <v>214</v>
      </c>
      <c r="G14" s="13" t="s">
        <v>247</v>
      </c>
      <c r="H14" s="12">
        <v>200</v>
      </c>
      <c r="I14" s="70">
        <f>SUM(I15)</f>
        <v>4900</v>
      </c>
    </row>
    <row r="15" spans="1:10" s="5" customFormat="1" ht="50.25" customHeight="1" x14ac:dyDescent="0.25">
      <c r="A15" s="40" t="s">
        <v>280</v>
      </c>
      <c r="B15" s="72" t="s">
        <v>293</v>
      </c>
      <c r="C15" s="90"/>
      <c r="D15" s="91"/>
      <c r="E15" s="6">
        <v>891</v>
      </c>
      <c r="F15" s="7" t="s">
        <v>214</v>
      </c>
      <c r="G15" s="7" t="s">
        <v>247</v>
      </c>
      <c r="H15" s="6">
        <v>240</v>
      </c>
      <c r="I15" s="71">
        <v>4900</v>
      </c>
    </row>
    <row r="16" spans="1:10" ht="78.75" customHeight="1" x14ac:dyDescent="0.25">
      <c r="A16" s="2" t="s">
        <v>27</v>
      </c>
      <c r="B16" s="97" t="s">
        <v>4</v>
      </c>
      <c r="C16" s="97"/>
      <c r="D16" s="97"/>
      <c r="E16" s="2">
        <v>901</v>
      </c>
      <c r="F16" s="2"/>
      <c r="G16" s="2"/>
      <c r="H16" s="2"/>
      <c r="I16" s="25">
        <f>SUM(I17)</f>
        <v>3832.7999999999997</v>
      </c>
    </row>
    <row r="17" spans="1:9" ht="31.5" customHeight="1" x14ac:dyDescent="0.25">
      <c r="A17" s="2" t="s">
        <v>5</v>
      </c>
      <c r="B17" s="97" t="s">
        <v>189</v>
      </c>
      <c r="C17" s="97"/>
      <c r="D17" s="97"/>
      <c r="E17" s="2">
        <v>901</v>
      </c>
      <c r="F17" s="3" t="s">
        <v>6</v>
      </c>
      <c r="G17" s="2"/>
      <c r="H17" s="2"/>
      <c r="I17" s="25">
        <f>SUM(I18+I24+I38)</f>
        <v>3832.7999999999997</v>
      </c>
    </row>
    <row r="18" spans="1:9" s="4" customFormat="1" ht="67.5" customHeight="1" x14ac:dyDescent="0.25">
      <c r="A18" s="16" t="s">
        <v>7</v>
      </c>
      <c r="B18" s="130" t="s">
        <v>8</v>
      </c>
      <c r="C18" s="130"/>
      <c r="D18" s="130"/>
      <c r="E18" s="16">
        <v>901</v>
      </c>
      <c r="F18" s="17" t="s">
        <v>9</v>
      </c>
      <c r="G18" s="16"/>
      <c r="H18" s="16"/>
      <c r="I18" s="26">
        <f>I19</f>
        <v>1121.0999999999999</v>
      </c>
    </row>
    <row r="19" spans="1:9" s="5" customFormat="1" ht="94.5" customHeight="1" x14ac:dyDescent="0.25">
      <c r="A19" s="12" t="s">
        <v>10</v>
      </c>
      <c r="B19" s="75" t="s">
        <v>292</v>
      </c>
      <c r="C19" s="131"/>
      <c r="D19" s="132"/>
      <c r="E19" s="12">
        <v>901</v>
      </c>
      <c r="F19" s="13" t="s">
        <v>9</v>
      </c>
      <c r="G19" s="13" t="s">
        <v>131</v>
      </c>
      <c r="H19" s="12"/>
      <c r="I19" s="19">
        <f>SUM(I20+I22)</f>
        <v>1121.0999999999999</v>
      </c>
    </row>
    <row r="20" spans="1:9" s="5" customFormat="1" ht="111.75" customHeight="1" x14ac:dyDescent="0.25">
      <c r="A20" s="6" t="s">
        <v>11</v>
      </c>
      <c r="B20" s="72" t="s">
        <v>301</v>
      </c>
      <c r="C20" s="79"/>
      <c r="D20" s="80"/>
      <c r="E20" s="6">
        <v>901</v>
      </c>
      <c r="F20" s="7" t="s">
        <v>9</v>
      </c>
      <c r="G20" s="7" t="s">
        <v>131</v>
      </c>
      <c r="H20" s="6">
        <v>100</v>
      </c>
      <c r="I20" s="15">
        <f>SUM(I21)</f>
        <v>1081</v>
      </c>
    </row>
    <row r="21" spans="1:9" ht="34.5" customHeight="1" x14ac:dyDescent="0.25">
      <c r="A21" s="6" t="s">
        <v>280</v>
      </c>
      <c r="B21" s="109" t="s">
        <v>294</v>
      </c>
      <c r="C21" s="110"/>
      <c r="D21" s="110"/>
      <c r="E21" s="6">
        <v>901</v>
      </c>
      <c r="F21" s="7" t="s">
        <v>9</v>
      </c>
      <c r="G21" s="7" t="s">
        <v>131</v>
      </c>
      <c r="H21" s="6">
        <v>120</v>
      </c>
      <c r="I21" s="15">
        <v>1081</v>
      </c>
    </row>
    <row r="22" spans="1:9" ht="33" customHeight="1" x14ac:dyDescent="0.25">
      <c r="A22" s="6" t="s">
        <v>163</v>
      </c>
      <c r="B22" s="72" t="s">
        <v>300</v>
      </c>
      <c r="C22" s="73"/>
      <c r="D22" s="74"/>
      <c r="E22" s="6">
        <v>901</v>
      </c>
      <c r="F22" s="7" t="s">
        <v>9</v>
      </c>
      <c r="G22" s="7" t="s">
        <v>131</v>
      </c>
      <c r="H22" s="6">
        <v>200</v>
      </c>
      <c r="I22" s="15">
        <f>SUM(I23)</f>
        <v>40.1</v>
      </c>
    </row>
    <row r="23" spans="1:9" ht="48" customHeight="1" x14ac:dyDescent="0.25">
      <c r="A23" s="6" t="s">
        <v>281</v>
      </c>
      <c r="B23" s="72" t="s">
        <v>293</v>
      </c>
      <c r="C23" s="90"/>
      <c r="D23" s="91"/>
      <c r="E23" s="6">
        <v>901</v>
      </c>
      <c r="F23" s="7" t="s">
        <v>9</v>
      </c>
      <c r="G23" s="7" t="s">
        <v>131</v>
      </c>
      <c r="H23" s="6">
        <v>240</v>
      </c>
      <c r="I23" s="15">
        <v>40.1</v>
      </c>
    </row>
    <row r="24" spans="1:9" ht="105.75" customHeight="1" x14ac:dyDescent="0.25">
      <c r="A24" s="2" t="s">
        <v>12</v>
      </c>
      <c r="B24" s="130" t="s">
        <v>13</v>
      </c>
      <c r="C24" s="130"/>
      <c r="D24" s="130"/>
      <c r="E24" s="2">
        <v>901</v>
      </c>
      <c r="F24" s="3" t="s">
        <v>14</v>
      </c>
      <c r="G24" s="6"/>
      <c r="H24" s="6"/>
      <c r="I24" s="25">
        <f>I25+I30+I33</f>
        <v>2639.7</v>
      </c>
    </row>
    <row r="25" spans="1:9" s="5" customFormat="1" ht="95.25" customHeight="1" x14ac:dyDescent="0.25">
      <c r="A25" s="12" t="s">
        <v>15</v>
      </c>
      <c r="B25" s="75" t="s">
        <v>170</v>
      </c>
      <c r="C25" s="76"/>
      <c r="D25" s="77"/>
      <c r="E25" s="12">
        <v>901</v>
      </c>
      <c r="F25" s="13" t="s">
        <v>14</v>
      </c>
      <c r="G25" s="13" t="s">
        <v>16</v>
      </c>
      <c r="H25" s="12"/>
      <c r="I25" s="19">
        <f>SUM(I26+I28)</f>
        <v>401.2</v>
      </c>
    </row>
    <row r="26" spans="1:9" s="5" customFormat="1" ht="95.25" customHeight="1" x14ac:dyDescent="0.25">
      <c r="A26" s="12" t="s">
        <v>17</v>
      </c>
      <c r="B26" s="72" t="s">
        <v>301</v>
      </c>
      <c r="C26" s="79"/>
      <c r="D26" s="80"/>
      <c r="E26" s="6">
        <v>901</v>
      </c>
      <c r="F26" s="7" t="s">
        <v>14</v>
      </c>
      <c r="G26" s="7" t="s">
        <v>16</v>
      </c>
      <c r="H26" s="6">
        <v>100</v>
      </c>
      <c r="I26" s="15">
        <f>SUM(I27)</f>
        <v>399.7</v>
      </c>
    </row>
    <row r="27" spans="1:9" ht="30.75" customHeight="1" x14ac:dyDescent="0.25">
      <c r="A27" s="6" t="s">
        <v>302</v>
      </c>
      <c r="B27" s="109" t="s">
        <v>294</v>
      </c>
      <c r="C27" s="110"/>
      <c r="D27" s="110"/>
      <c r="E27" s="6">
        <v>901</v>
      </c>
      <c r="F27" s="7" t="s">
        <v>14</v>
      </c>
      <c r="G27" s="7" t="s">
        <v>16</v>
      </c>
      <c r="H27" s="6">
        <v>120</v>
      </c>
      <c r="I27" s="15">
        <v>399.7</v>
      </c>
    </row>
    <row r="28" spans="1:9" ht="30.75" customHeight="1" x14ac:dyDescent="0.25">
      <c r="A28" s="6" t="s">
        <v>164</v>
      </c>
      <c r="B28" s="72" t="s">
        <v>300</v>
      </c>
      <c r="C28" s="73"/>
      <c r="D28" s="74"/>
      <c r="E28" s="6">
        <v>901</v>
      </c>
      <c r="F28" s="7" t="s">
        <v>14</v>
      </c>
      <c r="G28" s="7" t="s">
        <v>16</v>
      </c>
      <c r="H28" s="6">
        <v>200</v>
      </c>
      <c r="I28" s="15">
        <f>SUM(I29)</f>
        <v>1.5</v>
      </c>
    </row>
    <row r="29" spans="1:9" ht="47.25" customHeight="1" x14ac:dyDescent="0.25">
      <c r="A29" s="6" t="s">
        <v>303</v>
      </c>
      <c r="B29" s="72" t="s">
        <v>293</v>
      </c>
      <c r="C29" s="90"/>
      <c r="D29" s="91"/>
      <c r="E29" s="6">
        <v>901</v>
      </c>
      <c r="F29" s="7" t="s">
        <v>14</v>
      </c>
      <c r="G29" s="7" t="s">
        <v>16</v>
      </c>
      <c r="H29" s="6">
        <v>240</v>
      </c>
      <c r="I29" s="15">
        <v>1.5</v>
      </c>
    </row>
    <row r="30" spans="1:9" s="5" customFormat="1" ht="92.25" customHeight="1" x14ac:dyDescent="0.25">
      <c r="A30" s="12" t="s">
        <v>18</v>
      </c>
      <c r="B30" s="75" t="s">
        <v>166</v>
      </c>
      <c r="C30" s="76"/>
      <c r="D30" s="77"/>
      <c r="E30" s="12">
        <v>901</v>
      </c>
      <c r="F30" s="13" t="s">
        <v>14</v>
      </c>
      <c r="G30" s="13" t="s">
        <v>19</v>
      </c>
      <c r="H30" s="12"/>
      <c r="I30" s="19">
        <f>SUM(I31)</f>
        <v>238.1</v>
      </c>
    </row>
    <row r="31" spans="1:9" s="5" customFormat="1" ht="110.25" customHeight="1" x14ac:dyDescent="0.25">
      <c r="A31" s="6" t="s">
        <v>20</v>
      </c>
      <c r="B31" s="72" t="s">
        <v>301</v>
      </c>
      <c r="C31" s="79"/>
      <c r="D31" s="80"/>
      <c r="E31" s="6">
        <v>901</v>
      </c>
      <c r="F31" s="7" t="s">
        <v>14</v>
      </c>
      <c r="G31" s="7" t="s">
        <v>19</v>
      </c>
      <c r="H31" s="6">
        <v>100</v>
      </c>
      <c r="I31" s="19">
        <f>SUM(I32)</f>
        <v>238.1</v>
      </c>
    </row>
    <row r="32" spans="1:9" ht="39" customHeight="1" x14ac:dyDescent="0.25">
      <c r="A32" s="6" t="s">
        <v>304</v>
      </c>
      <c r="B32" s="85" t="s">
        <v>294</v>
      </c>
      <c r="C32" s="86"/>
      <c r="D32" s="87"/>
      <c r="E32" s="6">
        <v>901</v>
      </c>
      <c r="F32" s="7" t="s">
        <v>14</v>
      </c>
      <c r="G32" s="7" t="s">
        <v>19</v>
      </c>
      <c r="H32" s="6">
        <v>120</v>
      </c>
      <c r="I32" s="15">
        <v>238.1</v>
      </c>
    </row>
    <row r="33" spans="1:9" s="5" customFormat="1" ht="78.75" customHeight="1" x14ac:dyDescent="0.25">
      <c r="A33" s="12" t="s">
        <v>21</v>
      </c>
      <c r="B33" s="75" t="s">
        <v>22</v>
      </c>
      <c r="C33" s="76"/>
      <c r="D33" s="77"/>
      <c r="E33" s="12">
        <v>901</v>
      </c>
      <c r="F33" s="13" t="s">
        <v>14</v>
      </c>
      <c r="G33" s="13" t="s">
        <v>23</v>
      </c>
      <c r="H33" s="12"/>
      <c r="I33" s="19">
        <f>SUM(I34+I36)</f>
        <v>2000.4</v>
      </c>
    </row>
    <row r="34" spans="1:9" s="5" customFormat="1" ht="114.75" customHeight="1" x14ac:dyDescent="0.25">
      <c r="A34" s="6" t="s">
        <v>24</v>
      </c>
      <c r="B34" s="72" t="s">
        <v>301</v>
      </c>
      <c r="C34" s="79"/>
      <c r="D34" s="80"/>
      <c r="E34" s="6">
        <v>901</v>
      </c>
      <c r="F34" s="7" t="s">
        <v>14</v>
      </c>
      <c r="G34" s="7" t="s">
        <v>23</v>
      </c>
      <c r="H34" s="6">
        <v>100</v>
      </c>
      <c r="I34" s="15">
        <f>SUM(I35)</f>
        <v>1978.9</v>
      </c>
    </row>
    <row r="35" spans="1:9" ht="33.75" customHeight="1" x14ac:dyDescent="0.25">
      <c r="A35" s="6" t="s">
        <v>305</v>
      </c>
      <c r="B35" s="85" t="s">
        <v>294</v>
      </c>
      <c r="C35" s="86"/>
      <c r="D35" s="87"/>
      <c r="E35" s="6">
        <v>901</v>
      </c>
      <c r="F35" s="7" t="s">
        <v>14</v>
      </c>
      <c r="G35" s="7" t="s">
        <v>23</v>
      </c>
      <c r="H35" s="6">
        <v>120</v>
      </c>
      <c r="I35" s="15">
        <v>1978.9</v>
      </c>
    </row>
    <row r="36" spans="1:9" ht="33.75" customHeight="1" x14ac:dyDescent="0.25">
      <c r="A36" s="6" t="s">
        <v>165</v>
      </c>
      <c r="B36" s="85" t="s">
        <v>300</v>
      </c>
      <c r="C36" s="134"/>
      <c r="D36" s="135"/>
      <c r="E36" s="6">
        <v>901</v>
      </c>
      <c r="F36" s="7" t="s">
        <v>14</v>
      </c>
      <c r="G36" s="7" t="s">
        <v>23</v>
      </c>
      <c r="H36" s="6">
        <v>200</v>
      </c>
      <c r="I36" s="15">
        <f>SUM(I37)</f>
        <v>21.5</v>
      </c>
    </row>
    <row r="37" spans="1:9" ht="48" customHeight="1" x14ac:dyDescent="0.25">
      <c r="A37" s="6" t="s">
        <v>306</v>
      </c>
      <c r="B37" s="72" t="s">
        <v>293</v>
      </c>
      <c r="C37" s="90"/>
      <c r="D37" s="91"/>
      <c r="E37" s="6">
        <v>901</v>
      </c>
      <c r="F37" s="7" t="s">
        <v>14</v>
      </c>
      <c r="G37" s="7" t="s">
        <v>23</v>
      </c>
      <c r="H37" s="6">
        <v>240</v>
      </c>
      <c r="I37" s="15">
        <v>21.5</v>
      </c>
    </row>
    <row r="38" spans="1:9" ht="32.25" customHeight="1" x14ac:dyDescent="0.25">
      <c r="A38" s="16" t="s">
        <v>367</v>
      </c>
      <c r="B38" s="111" t="s">
        <v>25</v>
      </c>
      <c r="C38" s="112"/>
      <c r="D38" s="113"/>
      <c r="E38" s="16">
        <v>901</v>
      </c>
      <c r="F38" s="17" t="s">
        <v>26</v>
      </c>
      <c r="G38" s="17"/>
      <c r="H38" s="16"/>
      <c r="I38" s="26">
        <f>SUM(I39)</f>
        <v>72</v>
      </c>
    </row>
    <row r="39" spans="1:9" ht="48" customHeight="1" x14ac:dyDescent="0.25">
      <c r="A39" s="10" t="s">
        <v>368</v>
      </c>
      <c r="B39" s="75" t="s">
        <v>195</v>
      </c>
      <c r="C39" s="76"/>
      <c r="D39" s="77"/>
      <c r="E39" s="6">
        <v>901</v>
      </c>
      <c r="F39" s="7" t="s">
        <v>26</v>
      </c>
      <c r="G39" s="7" t="s">
        <v>398</v>
      </c>
      <c r="H39" s="6"/>
      <c r="I39" s="15">
        <f>SUM(I40)</f>
        <v>72</v>
      </c>
    </row>
    <row r="40" spans="1:9" ht="23.25" customHeight="1" x14ac:dyDescent="0.25">
      <c r="A40" s="10" t="s">
        <v>369</v>
      </c>
      <c r="B40" s="78" t="s">
        <v>399</v>
      </c>
      <c r="C40" s="79"/>
      <c r="D40" s="80"/>
      <c r="E40" s="6">
        <v>901</v>
      </c>
      <c r="F40" s="7" t="s">
        <v>26</v>
      </c>
      <c r="G40" s="7" t="s">
        <v>398</v>
      </c>
      <c r="H40" s="6">
        <v>800</v>
      </c>
      <c r="I40" s="15">
        <f>SUM(I41)</f>
        <v>72</v>
      </c>
    </row>
    <row r="41" spans="1:9" ht="31.5" customHeight="1" x14ac:dyDescent="0.25">
      <c r="A41" s="10" t="s">
        <v>370</v>
      </c>
      <c r="B41" s="78" t="s">
        <v>295</v>
      </c>
      <c r="C41" s="126"/>
      <c r="D41" s="127"/>
      <c r="E41" s="6">
        <v>901</v>
      </c>
      <c r="F41" s="7" t="s">
        <v>26</v>
      </c>
      <c r="G41" s="7" t="s">
        <v>398</v>
      </c>
      <c r="H41" s="7" t="s">
        <v>288</v>
      </c>
      <c r="I41" s="15">
        <v>72</v>
      </c>
    </row>
    <row r="42" spans="1:9" s="8" customFormat="1" ht="74.25" customHeight="1" x14ac:dyDescent="0.2">
      <c r="A42" s="2" t="s">
        <v>404</v>
      </c>
      <c r="B42" s="98" t="s">
        <v>28</v>
      </c>
      <c r="C42" s="99"/>
      <c r="D42" s="100"/>
      <c r="E42" s="2">
        <v>984</v>
      </c>
      <c r="F42" s="3"/>
      <c r="G42" s="3"/>
      <c r="H42" s="2"/>
      <c r="I42" s="25">
        <f>SUM(I43+I93+I101+I114+I160+I165+I180+I196+I213+I231)</f>
        <v>271515.89999999997</v>
      </c>
    </row>
    <row r="43" spans="1:9" s="8" customFormat="1" ht="45" customHeight="1" x14ac:dyDescent="0.2">
      <c r="A43" s="2" t="s">
        <v>5</v>
      </c>
      <c r="B43" s="98" t="s">
        <v>189</v>
      </c>
      <c r="C43" s="99"/>
      <c r="D43" s="100"/>
      <c r="E43" s="2">
        <v>984</v>
      </c>
      <c r="F43" s="3" t="s">
        <v>6</v>
      </c>
      <c r="G43" s="3"/>
      <c r="H43" s="2"/>
      <c r="I43" s="25">
        <f>SUM(I44+I58+I62)</f>
        <v>22289</v>
      </c>
    </row>
    <row r="44" spans="1:9" s="5" customFormat="1" ht="156.75" customHeight="1" x14ac:dyDescent="0.25">
      <c r="A44" s="16" t="s">
        <v>7</v>
      </c>
      <c r="B44" s="111" t="s">
        <v>153</v>
      </c>
      <c r="C44" s="112"/>
      <c r="D44" s="113"/>
      <c r="E44" s="16">
        <v>984</v>
      </c>
      <c r="F44" s="17" t="s">
        <v>29</v>
      </c>
      <c r="G44" s="12"/>
      <c r="H44" s="12"/>
      <c r="I44" s="26">
        <f>SUM(I45+I48+I55)</f>
        <v>18882.8</v>
      </c>
    </row>
    <row r="45" spans="1:9" s="5" customFormat="1" ht="59.25" customHeight="1" x14ac:dyDescent="0.25">
      <c r="A45" s="11" t="s">
        <v>10</v>
      </c>
      <c r="B45" s="75" t="s">
        <v>30</v>
      </c>
      <c r="C45" s="76"/>
      <c r="D45" s="77"/>
      <c r="E45" s="12">
        <v>984</v>
      </c>
      <c r="F45" s="13" t="s">
        <v>29</v>
      </c>
      <c r="G45" s="13" t="s">
        <v>132</v>
      </c>
      <c r="H45" s="12"/>
      <c r="I45" s="19">
        <f>SUM(I46)</f>
        <v>449.2</v>
      </c>
    </row>
    <row r="46" spans="1:9" s="5" customFormat="1" ht="111.75" customHeight="1" x14ac:dyDescent="0.25">
      <c r="A46" s="10" t="s">
        <v>11</v>
      </c>
      <c r="B46" s="72" t="s">
        <v>301</v>
      </c>
      <c r="C46" s="79"/>
      <c r="D46" s="80"/>
      <c r="E46" s="6">
        <v>984</v>
      </c>
      <c r="F46" s="7" t="s">
        <v>29</v>
      </c>
      <c r="G46" s="7" t="s">
        <v>132</v>
      </c>
      <c r="H46" s="6">
        <v>100</v>
      </c>
      <c r="I46" s="19">
        <f>SUM(I47)</f>
        <v>449.2</v>
      </c>
    </row>
    <row r="47" spans="1:9" ht="34.5" customHeight="1" x14ac:dyDescent="0.25">
      <c r="A47" s="10" t="s">
        <v>280</v>
      </c>
      <c r="B47" s="109" t="s">
        <v>294</v>
      </c>
      <c r="C47" s="110"/>
      <c r="D47" s="110"/>
      <c r="E47" s="6">
        <v>984</v>
      </c>
      <c r="F47" s="7" t="s">
        <v>29</v>
      </c>
      <c r="G47" s="7" t="s">
        <v>132</v>
      </c>
      <c r="H47" s="6">
        <v>120</v>
      </c>
      <c r="I47" s="15">
        <v>449.2</v>
      </c>
    </row>
    <row r="48" spans="1:9" s="5" customFormat="1" ht="95.25" customHeight="1" x14ac:dyDescent="0.25">
      <c r="A48" s="11" t="s">
        <v>31</v>
      </c>
      <c r="B48" s="75" t="s">
        <v>32</v>
      </c>
      <c r="C48" s="76"/>
      <c r="D48" s="77"/>
      <c r="E48" s="12">
        <v>984</v>
      </c>
      <c r="F48" s="13" t="s">
        <v>29</v>
      </c>
      <c r="G48" s="13" t="s">
        <v>33</v>
      </c>
      <c r="H48" s="12"/>
      <c r="I48" s="19">
        <f>SUM(I49+I51+I53)</f>
        <v>18428.3</v>
      </c>
    </row>
    <row r="49" spans="1:9" s="5" customFormat="1" ht="114" customHeight="1" x14ac:dyDescent="0.25">
      <c r="A49" s="11" t="s">
        <v>160</v>
      </c>
      <c r="B49" s="72" t="s">
        <v>301</v>
      </c>
      <c r="C49" s="79"/>
      <c r="D49" s="80"/>
      <c r="E49" s="6">
        <v>984</v>
      </c>
      <c r="F49" s="7" t="s">
        <v>29</v>
      </c>
      <c r="G49" s="7" t="s">
        <v>33</v>
      </c>
      <c r="H49" s="6">
        <v>100</v>
      </c>
      <c r="I49" s="19">
        <f>SUM(I50)</f>
        <v>15590.8</v>
      </c>
    </row>
    <row r="50" spans="1:9" ht="35.25" customHeight="1" x14ac:dyDescent="0.25">
      <c r="A50" s="11" t="s">
        <v>282</v>
      </c>
      <c r="B50" s="109" t="s">
        <v>294</v>
      </c>
      <c r="C50" s="110"/>
      <c r="D50" s="110"/>
      <c r="E50" s="6">
        <v>984</v>
      </c>
      <c r="F50" s="7" t="s">
        <v>29</v>
      </c>
      <c r="G50" s="7" t="s">
        <v>33</v>
      </c>
      <c r="H50" s="6">
        <v>120</v>
      </c>
      <c r="I50" s="15">
        <v>15590.8</v>
      </c>
    </row>
    <row r="51" spans="1:9" ht="35.25" customHeight="1" x14ac:dyDescent="0.25">
      <c r="A51" s="11" t="s">
        <v>363</v>
      </c>
      <c r="B51" s="72" t="s">
        <v>300</v>
      </c>
      <c r="C51" s="73"/>
      <c r="D51" s="74"/>
      <c r="E51" s="6">
        <v>984</v>
      </c>
      <c r="F51" s="7" t="s">
        <v>29</v>
      </c>
      <c r="G51" s="7" t="s">
        <v>33</v>
      </c>
      <c r="H51" s="6">
        <v>200</v>
      </c>
      <c r="I51" s="15">
        <f>SUM(I52)</f>
        <v>2798.5</v>
      </c>
    </row>
    <row r="52" spans="1:9" ht="53.25" customHeight="1" x14ac:dyDescent="0.25">
      <c r="A52" s="11" t="s">
        <v>364</v>
      </c>
      <c r="B52" s="72" t="s">
        <v>293</v>
      </c>
      <c r="C52" s="90"/>
      <c r="D52" s="91"/>
      <c r="E52" s="6">
        <v>984</v>
      </c>
      <c r="F52" s="7" t="s">
        <v>29</v>
      </c>
      <c r="G52" s="7" t="s">
        <v>33</v>
      </c>
      <c r="H52" s="6">
        <v>240</v>
      </c>
      <c r="I52" s="15">
        <v>2798.5</v>
      </c>
    </row>
    <row r="53" spans="1:9" ht="19.5" customHeight="1" x14ac:dyDescent="0.25">
      <c r="A53" s="11" t="s">
        <v>365</v>
      </c>
      <c r="B53" s="72" t="s">
        <v>308</v>
      </c>
      <c r="C53" s="73"/>
      <c r="D53" s="74"/>
      <c r="E53" s="6">
        <v>984</v>
      </c>
      <c r="F53" s="7" t="s">
        <v>29</v>
      </c>
      <c r="G53" s="7" t="s">
        <v>33</v>
      </c>
      <c r="H53" s="6">
        <v>800</v>
      </c>
      <c r="I53" s="15">
        <f>SUM(I54)</f>
        <v>39</v>
      </c>
    </row>
    <row r="54" spans="1:9" ht="32.25" customHeight="1" x14ac:dyDescent="0.25">
      <c r="A54" s="11" t="s">
        <v>366</v>
      </c>
      <c r="B54" s="123" t="s">
        <v>272</v>
      </c>
      <c r="C54" s="124"/>
      <c r="D54" s="125"/>
      <c r="E54" s="6">
        <v>984</v>
      </c>
      <c r="F54" s="7" t="s">
        <v>29</v>
      </c>
      <c r="G54" s="7" t="s">
        <v>33</v>
      </c>
      <c r="H54" s="6">
        <v>850</v>
      </c>
      <c r="I54" s="15">
        <v>39</v>
      </c>
    </row>
    <row r="55" spans="1:9" s="5" customFormat="1" ht="111" customHeight="1" x14ac:dyDescent="0.25">
      <c r="A55" s="11" t="s">
        <v>34</v>
      </c>
      <c r="B55" s="75" t="s">
        <v>409</v>
      </c>
      <c r="C55" s="76"/>
      <c r="D55" s="77"/>
      <c r="E55" s="12">
        <v>984</v>
      </c>
      <c r="F55" s="13" t="s">
        <v>29</v>
      </c>
      <c r="G55" s="13" t="s">
        <v>220</v>
      </c>
      <c r="H55" s="12"/>
      <c r="I55" s="19">
        <f>SUM(I56)</f>
        <v>5.3</v>
      </c>
    </row>
    <row r="56" spans="1:9" s="5" customFormat="1" ht="31.5" customHeight="1" x14ac:dyDescent="0.25">
      <c r="A56" s="11" t="s">
        <v>35</v>
      </c>
      <c r="B56" s="78" t="s">
        <v>300</v>
      </c>
      <c r="C56" s="79"/>
      <c r="D56" s="80"/>
      <c r="E56" s="6">
        <v>984</v>
      </c>
      <c r="F56" s="7" t="s">
        <v>29</v>
      </c>
      <c r="G56" s="7" t="s">
        <v>220</v>
      </c>
      <c r="H56" s="6">
        <v>200</v>
      </c>
      <c r="I56" s="19">
        <f>SUM(I57)</f>
        <v>5.3</v>
      </c>
    </row>
    <row r="57" spans="1:9" ht="47.25" customHeight="1" x14ac:dyDescent="0.25">
      <c r="A57" s="11" t="s">
        <v>283</v>
      </c>
      <c r="B57" s="72" t="s">
        <v>293</v>
      </c>
      <c r="C57" s="90"/>
      <c r="D57" s="91"/>
      <c r="E57" s="6">
        <v>984</v>
      </c>
      <c r="F57" s="7" t="s">
        <v>29</v>
      </c>
      <c r="G57" s="7" t="s">
        <v>220</v>
      </c>
      <c r="H57" s="6">
        <v>240</v>
      </c>
      <c r="I57" s="15">
        <v>5.3</v>
      </c>
    </row>
    <row r="58" spans="1:9" s="18" customFormat="1" ht="15.75" x14ac:dyDescent="0.25">
      <c r="A58" s="16" t="s">
        <v>12</v>
      </c>
      <c r="B58" s="104" t="s">
        <v>36</v>
      </c>
      <c r="C58" s="104"/>
      <c r="D58" s="104"/>
      <c r="E58" s="16">
        <v>984</v>
      </c>
      <c r="F58" s="17" t="s">
        <v>37</v>
      </c>
      <c r="G58" s="12"/>
      <c r="H58" s="12"/>
      <c r="I58" s="26">
        <f>SUM(I59)</f>
        <v>100</v>
      </c>
    </row>
    <row r="59" spans="1:9" s="5" customFormat="1" ht="31.5" customHeight="1" x14ac:dyDescent="0.25">
      <c r="A59" s="12" t="s">
        <v>15</v>
      </c>
      <c r="B59" s="105" t="s">
        <v>167</v>
      </c>
      <c r="C59" s="106"/>
      <c r="D59" s="107"/>
      <c r="E59" s="12">
        <v>984</v>
      </c>
      <c r="F59" s="13" t="s">
        <v>37</v>
      </c>
      <c r="G59" s="13" t="s">
        <v>38</v>
      </c>
      <c r="H59" s="13"/>
      <c r="I59" s="19">
        <f>SUM(I60)</f>
        <v>100</v>
      </c>
    </row>
    <row r="60" spans="1:9" s="5" customFormat="1" ht="16.5" customHeight="1" x14ac:dyDescent="0.25">
      <c r="A60" s="12" t="s">
        <v>17</v>
      </c>
      <c r="B60" s="114" t="s">
        <v>308</v>
      </c>
      <c r="C60" s="86"/>
      <c r="D60" s="87"/>
      <c r="E60" s="6">
        <v>984</v>
      </c>
      <c r="F60" s="7" t="s">
        <v>37</v>
      </c>
      <c r="G60" s="7" t="s">
        <v>38</v>
      </c>
      <c r="H60" s="7" t="s">
        <v>307</v>
      </c>
      <c r="I60" s="19">
        <f>SUM(I61)</f>
        <v>100</v>
      </c>
    </row>
    <row r="61" spans="1:9" ht="18.75" customHeight="1" x14ac:dyDescent="0.25">
      <c r="A61" s="12" t="s">
        <v>302</v>
      </c>
      <c r="B61" s="101" t="s">
        <v>168</v>
      </c>
      <c r="C61" s="102"/>
      <c r="D61" s="103"/>
      <c r="E61" s="6">
        <v>984</v>
      </c>
      <c r="F61" s="7" t="s">
        <v>37</v>
      </c>
      <c r="G61" s="7" t="s">
        <v>38</v>
      </c>
      <c r="H61" s="7" t="s">
        <v>169</v>
      </c>
      <c r="I61" s="15">
        <v>100</v>
      </c>
    </row>
    <row r="62" spans="1:9" s="5" customFormat="1" ht="33.75" customHeight="1" x14ac:dyDescent="0.25">
      <c r="A62" s="16" t="s">
        <v>367</v>
      </c>
      <c r="B62" s="108" t="s">
        <v>25</v>
      </c>
      <c r="C62" s="108"/>
      <c r="D62" s="108"/>
      <c r="E62" s="16">
        <v>984</v>
      </c>
      <c r="F62" s="17" t="s">
        <v>26</v>
      </c>
      <c r="G62" s="16"/>
      <c r="H62" s="16"/>
      <c r="I62" s="26">
        <f>SUM(I63+I69+I72+I75+I78+I81+I84+I87+I90+I66)</f>
        <v>3306.2</v>
      </c>
    </row>
    <row r="63" spans="1:9" s="5" customFormat="1" ht="65.25" customHeight="1" x14ac:dyDescent="0.25">
      <c r="A63" s="12" t="s">
        <v>368</v>
      </c>
      <c r="B63" s="75" t="s">
        <v>225</v>
      </c>
      <c r="C63" s="76"/>
      <c r="D63" s="77"/>
      <c r="E63" s="12">
        <v>984</v>
      </c>
      <c r="F63" s="13" t="s">
        <v>26</v>
      </c>
      <c r="G63" s="13" t="s">
        <v>39</v>
      </c>
      <c r="H63" s="12"/>
      <c r="I63" s="19">
        <f>SUM(I64)</f>
        <v>52</v>
      </c>
    </row>
    <row r="64" spans="1:9" s="5" customFormat="1" ht="33" customHeight="1" x14ac:dyDescent="0.25">
      <c r="A64" s="12" t="s">
        <v>369</v>
      </c>
      <c r="B64" s="78" t="s">
        <v>300</v>
      </c>
      <c r="C64" s="79"/>
      <c r="D64" s="80"/>
      <c r="E64" s="6">
        <v>984</v>
      </c>
      <c r="F64" s="7" t="s">
        <v>26</v>
      </c>
      <c r="G64" s="7" t="s">
        <v>39</v>
      </c>
      <c r="H64" s="6">
        <v>200</v>
      </c>
      <c r="I64" s="19">
        <f>SUM(I65)</f>
        <v>52</v>
      </c>
    </row>
    <row r="65" spans="1:9" ht="48.75" customHeight="1" x14ac:dyDescent="0.25">
      <c r="A65" s="12" t="s">
        <v>370</v>
      </c>
      <c r="B65" s="110" t="s">
        <v>293</v>
      </c>
      <c r="C65" s="110"/>
      <c r="D65" s="110"/>
      <c r="E65" s="6">
        <v>984</v>
      </c>
      <c r="F65" s="7" t="s">
        <v>26</v>
      </c>
      <c r="G65" s="7" t="s">
        <v>39</v>
      </c>
      <c r="H65" s="6">
        <v>240</v>
      </c>
      <c r="I65" s="15">
        <v>52</v>
      </c>
    </row>
    <row r="66" spans="1:9" s="5" customFormat="1" ht="45.75" customHeight="1" x14ac:dyDescent="0.25">
      <c r="A66" s="11" t="s">
        <v>371</v>
      </c>
      <c r="B66" s="75" t="s">
        <v>405</v>
      </c>
      <c r="C66" s="76"/>
      <c r="D66" s="77"/>
      <c r="E66" s="12">
        <v>984</v>
      </c>
      <c r="F66" s="13" t="s">
        <v>26</v>
      </c>
      <c r="G66" s="13" t="s">
        <v>400</v>
      </c>
      <c r="H66" s="69"/>
      <c r="I66" s="19">
        <f>SUM(I67)</f>
        <v>50</v>
      </c>
    </row>
    <row r="67" spans="1:9" s="5" customFormat="1" ht="34.5" customHeight="1" x14ac:dyDescent="0.25">
      <c r="A67" s="11" t="s">
        <v>372</v>
      </c>
      <c r="B67" s="78" t="s">
        <v>300</v>
      </c>
      <c r="C67" s="79"/>
      <c r="D67" s="80"/>
      <c r="E67" s="6">
        <v>984</v>
      </c>
      <c r="F67" s="7" t="s">
        <v>26</v>
      </c>
      <c r="G67" s="13" t="s">
        <v>400</v>
      </c>
      <c r="H67" s="6">
        <v>200</v>
      </c>
      <c r="I67" s="15">
        <f>SUM(I68)</f>
        <v>50</v>
      </c>
    </row>
    <row r="68" spans="1:9" ht="46.5" customHeight="1" x14ac:dyDescent="0.25">
      <c r="A68" s="11" t="s">
        <v>373</v>
      </c>
      <c r="B68" s="78" t="s">
        <v>293</v>
      </c>
      <c r="C68" s="79"/>
      <c r="D68" s="80"/>
      <c r="E68" s="6">
        <v>984</v>
      </c>
      <c r="F68" s="7" t="s">
        <v>26</v>
      </c>
      <c r="G68" s="7" t="s">
        <v>400</v>
      </c>
      <c r="H68" s="6">
        <v>240</v>
      </c>
      <c r="I68" s="15">
        <v>50</v>
      </c>
    </row>
    <row r="69" spans="1:9" s="5" customFormat="1" ht="133.5" customHeight="1" x14ac:dyDescent="0.25">
      <c r="A69" s="11" t="s">
        <v>374</v>
      </c>
      <c r="B69" s="75" t="s">
        <v>227</v>
      </c>
      <c r="C69" s="76"/>
      <c r="D69" s="77"/>
      <c r="E69" s="12">
        <v>984</v>
      </c>
      <c r="F69" s="13" t="s">
        <v>26</v>
      </c>
      <c r="G69" s="13" t="s">
        <v>40</v>
      </c>
      <c r="H69" s="12"/>
      <c r="I69" s="19">
        <f>SUM(I70)</f>
        <v>171.6</v>
      </c>
    </row>
    <row r="70" spans="1:9" s="5" customFormat="1" ht="47.25" customHeight="1" x14ac:dyDescent="0.25">
      <c r="A70" s="11" t="s">
        <v>375</v>
      </c>
      <c r="B70" s="78" t="s">
        <v>300</v>
      </c>
      <c r="C70" s="79"/>
      <c r="D70" s="80"/>
      <c r="E70" s="6">
        <v>984</v>
      </c>
      <c r="F70" s="7" t="s">
        <v>26</v>
      </c>
      <c r="G70" s="7" t="s">
        <v>40</v>
      </c>
      <c r="H70" s="6">
        <v>200</v>
      </c>
      <c r="I70" s="19">
        <f>SUM(I71)</f>
        <v>171.6</v>
      </c>
    </row>
    <row r="71" spans="1:9" ht="62.25" customHeight="1" x14ac:dyDescent="0.25">
      <c r="A71" s="11" t="s">
        <v>376</v>
      </c>
      <c r="B71" s="110" t="s">
        <v>293</v>
      </c>
      <c r="C71" s="110"/>
      <c r="D71" s="110"/>
      <c r="E71" s="6">
        <v>984</v>
      </c>
      <c r="F71" s="7" t="s">
        <v>26</v>
      </c>
      <c r="G71" s="7" t="s">
        <v>40</v>
      </c>
      <c r="H71" s="6">
        <v>240</v>
      </c>
      <c r="I71" s="15">
        <v>171.6</v>
      </c>
    </row>
    <row r="72" spans="1:9" ht="126" customHeight="1" x14ac:dyDescent="0.25">
      <c r="A72" s="11" t="s">
        <v>377</v>
      </c>
      <c r="B72" s="75" t="s">
        <v>224</v>
      </c>
      <c r="C72" s="76"/>
      <c r="D72" s="77"/>
      <c r="E72" s="12">
        <v>984</v>
      </c>
      <c r="F72" s="13" t="s">
        <v>26</v>
      </c>
      <c r="G72" s="13" t="s">
        <v>221</v>
      </c>
      <c r="H72" s="12"/>
      <c r="I72" s="19">
        <f>SUM(I73)</f>
        <v>846</v>
      </c>
    </row>
    <row r="73" spans="1:9" ht="63" customHeight="1" x14ac:dyDescent="0.25">
      <c r="A73" s="10" t="s">
        <v>378</v>
      </c>
      <c r="B73" s="72" t="s">
        <v>312</v>
      </c>
      <c r="C73" s="79"/>
      <c r="D73" s="80"/>
      <c r="E73" s="6">
        <v>984</v>
      </c>
      <c r="F73" s="7" t="s">
        <v>26</v>
      </c>
      <c r="G73" s="7" t="s">
        <v>221</v>
      </c>
      <c r="H73" s="7" t="s">
        <v>311</v>
      </c>
      <c r="I73" s="15">
        <f>SUM(I74)</f>
        <v>846</v>
      </c>
    </row>
    <row r="74" spans="1:9" ht="63" customHeight="1" x14ac:dyDescent="0.25">
      <c r="A74" s="10" t="s">
        <v>379</v>
      </c>
      <c r="B74" s="72" t="s">
        <v>248</v>
      </c>
      <c r="C74" s="73"/>
      <c r="D74" s="74"/>
      <c r="E74" s="6">
        <v>984</v>
      </c>
      <c r="F74" s="7" t="s">
        <v>26</v>
      </c>
      <c r="G74" s="7" t="s">
        <v>221</v>
      </c>
      <c r="H74" s="7" t="s">
        <v>171</v>
      </c>
      <c r="I74" s="15">
        <v>846</v>
      </c>
    </row>
    <row r="75" spans="1:9" s="5" customFormat="1" ht="188.25" customHeight="1" x14ac:dyDescent="0.25">
      <c r="A75" s="11" t="s">
        <v>380</v>
      </c>
      <c r="B75" s="75" t="s">
        <v>249</v>
      </c>
      <c r="C75" s="76"/>
      <c r="D75" s="77"/>
      <c r="E75" s="12">
        <v>984</v>
      </c>
      <c r="F75" s="13" t="s">
        <v>26</v>
      </c>
      <c r="G75" s="13" t="s">
        <v>130</v>
      </c>
      <c r="H75" s="12"/>
      <c r="I75" s="19">
        <f>SUM(I76)</f>
        <v>120</v>
      </c>
    </row>
    <row r="76" spans="1:9" s="5" customFormat="1" ht="33.75" customHeight="1" x14ac:dyDescent="0.25">
      <c r="A76" s="11" t="s">
        <v>381</v>
      </c>
      <c r="B76" s="78" t="s">
        <v>300</v>
      </c>
      <c r="C76" s="79"/>
      <c r="D76" s="80"/>
      <c r="E76" s="6">
        <v>984</v>
      </c>
      <c r="F76" s="7" t="s">
        <v>26</v>
      </c>
      <c r="G76" s="7" t="s">
        <v>130</v>
      </c>
      <c r="H76" s="6">
        <v>200</v>
      </c>
      <c r="I76" s="15">
        <f>SUM(I77)</f>
        <v>120</v>
      </c>
    </row>
    <row r="77" spans="1:9" ht="30.75" customHeight="1" x14ac:dyDescent="0.25">
      <c r="A77" s="11" t="s">
        <v>382</v>
      </c>
      <c r="B77" s="110" t="s">
        <v>293</v>
      </c>
      <c r="C77" s="110"/>
      <c r="D77" s="110"/>
      <c r="E77" s="6">
        <v>984</v>
      </c>
      <c r="F77" s="7" t="s">
        <v>26</v>
      </c>
      <c r="G77" s="7" t="s">
        <v>130</v>
      </c>
      <c r="H77" s="6">
        <v>240</v>
      </c>
      <c r="I77" s="15">
        <v>120</v>
      </c>
    </row>
    <row r="78" spans="1:9" s="5" customFormat="1" ht="81.75" customHeight="1" x14ac:dyDescent="0.25">
      <c r="A78" s="10" t="s">
        <v>383</v>
      </c>
      <c r="B78" s="82" t="s">
        <v>223</v>
      </c>
      <c r="C78" s="90"/>
      <c r="D78" s="91"/>
      <c r="E78" s="12">
        <v>984</v>
      </c>
      <c r="F78" s="13" t="s">
        <v>26</v>
      </c>
      <c r="G78" s="13" t="s">
        <v>193</v>
      </c>
      <c r="H78" s="12"/>
      <c r="I78" s="19">
        <f>SUM(I79)</f>
        <v>15</v>
      </c>
    </row>
    <row r="79" spans="1:9" s="5" customFormat="1" ht="33" customHeight="1" x14ac:dyDescent="0.25">
      <c r="A79" s="10" t="s">
        <v>384</v>
      </c>
      <c r="B79" s="72" t="s">
        <v>300</v>
      </c>
      <c r="C79" s="73"/>
      <c r="D79" s="74"/>
      <c r="E79" s="6">
        <v>984</v>
      </c>
      <c r="F79" s="7" t="s">
        <v>26</v>
      </c>
      <c r="G79" s="7" t="s">
        <v>193</v>
      </c>
      <c r="H79" s="6">
        <v>200</v>
      </c>
      <c r="I79" s="15">
        <f>SUM(I80)</f>
        <v>15</v>
      </c>
    </row>
    <row r="80" spans="1:9" ht="34.5" customHeight="1" x14ac:dyDescent="0.25">
      <c r="A80" s="10" t="s">
        <v>385</v>
      </c>
      <c r="B80" s="78" t="s">
        <v>296</v>
      </c>
      <c r="C80" s="126"/>
      <c r="D80" s="127"/>
      <c r="E80" s="6">
        <v>984</v>
      </c>
      <c r="F80" s="7" t="s">
        <v>26</v>
      </c>
      <c r="G80" s="7" t="s">
        <v>193</v>
      </c>
      <c r="H80" s="6">
        <v>240</v>
      </c>
      <c r="I80" s="15">
        <v>15</v>
      </c>
    </row>
    <row r="81" spans="1:9" s="5" customFormat="1" ht="141.75" customHeight="1" x14ac:dyDescent="0.25">
      <c r="A81" s="11" t="s">
        <v>386</v>
      </c>
      <c r="B81" s="75" t="s">
        <v>410</v>
      </c>
      <c r="C81" s="76"/>
      <c r="D81" s="77"/>
      <c r="E81" s="12">
        <v>984</v>
      </c>
      <c r="F81" s="13" t="s">
        <v>26</v>
      </c>
      <c r="G81" s="13" t="s">
        <v>215</v>
      </c>
      <c r="H81" s="12"/>
      <c r="I81" s="19">
        <f>SUM(I82)</f>
        <v>256.89999999999998</v>
      </c>
    </row>
    <row r="82" spans="1:9" s="5" customFormat="1" ht="34.5" customHeight="1" x14ac:dyDescent="0.25">
      <c r="A82" s="11" t="s">
        <v>387</v>
      </c>
      <c r="B82" s="78" t="s">
        <v>300</v>
      </c>
      <c r="C82" s="79"/>
      <c r="D82" s="80"/>
      <c r="E82" s="6">
        <v>984</v>
      </c>
      <c r="F82" s="7" t="s">
        <v>26</v>
      </c>
      <c r="G82" s="7" t="s">
        <v>215</v>
      </c>
      <c r="H82" s="6">
        <v>200</v>
      </c>
      <c r="I82" s="15">
        <f>SUM(I83)</f>
        <v>256.89999999999998</v>
      </c>
    </row>
    <row r="83" spans="1:9" ht="47.25" customHeight="1" x14ac:dyDescent="0.25">
      <c r="A83" s="11" t="s">
        <v>388</v>
      </c>
      <c r="B83" s="78" t="s">
        <v>293</v>
      </c>
      <c r="C83" s="79"/>
      <c r="D83" s="80"/>
      <c r="E83" s="6">
        <v>984</v>
      </c>
      <c r="F83" s="7" t="s">
        <v>26</v>
      </c>
      <c r="G83" s="7" t="s">
        <v>215</v>
      </c>
      <c r="H83" s="6">
        <v>240</v>
      </c>
      <c r="I83" s="15">
        <v>256.89999999999998</v>
      </c>
    </row>
    <row r="84" spans="1:9" s="5" customFormat="1" ht="48" customHeight="1" x14ac:dyDescent="0.25">
      <c r="A84" s="11" t="s">
        <v>389</v>
      </c>
      <c r="B84" s="75" t="s">
        <v>217</v>
      </c>
      <c r="C84" s="76"/>
      <c r="D84" s="77"/>
      <c r="E84" s="12">
        <v>984</v>
      </c>
      <c r="F84" s="13" t="s">
        <v>26</v>
      </c>
      <c r="G84" s="13" t="s">
        <v>216</v>
      </c>
      <c r="H84" s="12"/>
      <c r="I84" s="19">
        <f>SUM(I85)</f>
        <v>802</v>
      </c>
    </row>
    <row r="85" spans="1:9" s="5" customFormat="1" ht="38.25" customHeight="1" x14ac:dyDescent="0.25">
      <c r="A85" s="10" t="s">
        <v>390</v>
      </c>
      <c r="B85" s="78" t="s">
        <v>300</v>
      </c>
      <c r="C85" s="79"/>
      <c r="D85" s="80"/>
      <c r="E85" s="6">
        <v>984</v>
      </c>
      <c r="F85" s="7" t="s">
        <v>26</v>
      </c>
      <c r="G85" s="7" t="s">
        <v>216</v>
      </c>
      <c r="H85" s="6">
        <v>200</v>
      </c>
      <c r="I85" s="15">
        <f>SUM(I86)</f>
        <v>802</v>
      </c>
    </row>
    <row r="86" spans="1:9" s="5" customFormat="1" ht="48" customHeight="1" x14ac:dyDescent="0.25">
      <c r="A86" s="10" t="s">
        <v>391</v>
      </c>
      <c r="B86" s="78" t="s">
        <v>293</v>
      </c>
      <c r="C86" s="79"/>
      <c r="D86" s="80"/>
      <c r="E86" s="6">
        <v>984</v>
      </c>
      <c r="F86" s="7" t="s">
        <v>26</v>
      </c>
      <c r="G86" s="7" t="s">
        <v>216</v>
      </c>
      <c r="H86" s="6">
        <v>240</v>
      </c>
      <c r="I86" s="15">
        <v>802</v>
      </c>
    </row>
    <row r="87" spans="1:9" s="5" customFormat="1" ht="80.25" customHeight="1" x14ac:dyDescent="0.25">
      <c r="A87" s="11" t="s">
        <v>392</v>
      </c>
      <c r="B87" s="75" t="s">
        <v>222</v>
      </c>
      <c r="C87" s="76"/>
      <c r="D87" s="77"/>
      <c r="E87" s="12">
        <v>984</v>
      </c>
      <c r="F87" s="13" t="s">
        <v>26</v>
      </c>
      <c r="G87" s="13" t="s">
        <v>250</v>
      </c>
      <c r="H87" s="12"/>
      <c r="I87" s="19">
        <f>SUM(I88)</f>
        <v>87.4</v>
      </c>
    </row>
    <row r="88" spans="1:9" s="5" customFormat="1" ht="35.25" customHeight="1" x14ac:dyDescent="0.25">
      <c r="A88" s="11" t="s">
        <v>393</v>
      </c>
      <c r="B88" s="78" t="s">
        <v>300</v>
      </c>
      <c r="C88" s="79"/>
      <c r="D88" s="80"/>
      <c r="E88" s="6">
        <v>984</v>
      </c>
      <c r="F88" s="7" t="s">
        <v>26</v>
      </c>
      <c r="G88" s="7" t="s">
        <v>250</v>
      </c>
      <c r="H88" s="6">
        <v>200</v>
      </c>
      <c r="I88" s="15">
        <f>SUM(I89)</f>
        <v>87.4</v>
      </c>
    </row>
    <row r="89" spans="1:9" ht="49.5" customHeight="1" x14ac:dyDescent="0.25">
      <c r="A89" s="11" t="s">
        <v>394</v>
      </c>
      <c r="B89" s="78" t="s">
        <v>293</v>
      </c>
      <c r="C89" s="79"/>
      <c r="D89" s="80"/>
      <c r="E89" s="6">
        <v>984</v>
      </c>
      <c r="F89" s="7" t="s">
        <v>26</v>
      </c>
      <c r="G89" s="7" t="s">
        <v>250</v>
      </c>
      <c r="H89" s="6">
        <v>240</v>
      </c>
      <c r="I89" s="15">
        <v>87.4</v>
      </c>
    </row>
    <row r="90" spans="1:9" s="18" customFormat="1" ht="64.5" customHeight="1" x14ac:dyDescent="0.25">
      <c r="A90" s="11" t="s">
        <v>395</v>
      </c>
      <c r="B90" s="75" t="s">
        <v>251</v>
      </c>
      <c r="C90" s="76"/>
      <c r="D90" s="77"/>
      <c r="E90" s="12">
        <v>984</v>
      </c>
      <c r="F90" s="13" t="s">
        <v>26</v>
      </c>
      <c r="G90" s="13" t="s">
        <v>252</v>
      </c>
      <c r="H90" s="12"/>
      <c r="I90" s="19">
        <f>SUM(I91)</f>
        <v>905.3</v>
      </c>
    </row>
    <row r="91" spans="1:9" ht="33" customHeight="1" x14ac:dyDescent="0.25">
      <c r="A91" s="10" t="s">
        <v>396</v>
      </c>
      <c r="B91" s="78" t="s">
        <v>300</v>
      </c>
      <c r="C91" s="79"/>
      <c r="D91" s="80"/>
      <c r="E91" s="6">
        <v>984</v>
      </c>
      <c r="F91" s="7" t="s">
        <v>26</v>
      </c>
      <c r="G91" s="7" t="s">
        <v>252</v>
      </c>
      <c r="H91" s="6">
        <v>200</v>
      </c>
      <c r="I91" s="15">
        <f>SUM(I92)</f>
        <v>905.3</v>
      </c>
    </row>
    <row r="92" spans="1:9" ht="48.75" customHeight="1" x14ac:dyDescent="0.25">
      <c r="A92" s="10" t="s">
        <v>397</v>
      </c>
      <c r="B92" s="78" t="s">
        <v>293</v>
      </c>
      <c r="C92" s="126"/>
      <c r="D92" s="127"/>
      <c r="E92" s="6">
        <v>984</v>
      </c>
      <c r="F92" s="7" t="s">
        <v>26</v>
      </c>
      <c r="G92" s="13" t="s">
        <v>252</v>
      </c>
      <c r="H92" s="6">
        <v>240</v>
      </c>
      <c r="I92" s="15">
        <v>905.3</v>
      </c>
    </row>
    <row r="93" spans="1:9" s="5" customFormat="1" ht="70.5" customHeight="1" x14ac:dyDescent="0.25">
      <c r="A93" s="9" t="s">
        <v>41</v>
      </c>
      <c r="B93" s="97" t="s">
        <v>42</v>
      </c>
      <c r="C93" s="97"/>
      <c r="D93" s="97"/>
      <c r="E93" s="2">
        <v>984</v>
      </c>
      <c r="F93" s="3" t="s">
        <v>43</v>
      </c>
      <c r="G93" s="7"/>
      <c r="H93" s="6"/>
      <c r="I93" s="25">
        <f>SUM(I94)</f>
        <v>585.29999999999995</v>
      </c>
    </row>
    <row r="94" spans="1:9" ht="80.25" customHeight="1" x14ac:dyDescent="0.25">
      <c r="A94" s="16" t="s">
        <v>44</v>
      </c>
      <c r="B94" s="130" t="s">
        <v>407</v>
      </c>
      <c r="C94" s="130"/>
      <c r="D94" s="130"/>
      <c r="E94" s="16">
        <v>984</v>
      </c>
      <c r="F94" s="17" t="s">
        <v>45</v>
      </c>
      <c r="G94" s="17"/>
      <c r="H94" s="16"/>
      <c r="I94" s="26">
        <f>SUM(I95+I98)</f>
        <v>585.29999999999995</v>
      </c>
    </row>
    <row r="95" spans="1:9" ht="226.5" customHeight="1" x14ac:dyDescent="0.25">
      <c r="A95" s="11" t="s">
        <v>46</v>
      </c>
      <c r="B95" s="75" t="s">
        <v>287</v>
      </c>
      <c r="C95" s="76"/>
      <c r="D95" s="77"/>
      <c r="E95" s="12">
        <v>984</v>
      </c>
      <c r="F95" s="13" t="s">
        <v>45</v>
      </c>
      <c r="G95" s="13" t="s">
        <v>47</v>
      </c>
      <c r="H95" s="12"/>
      <c r="I95" s="19">
        <f>SUM(I96)</f>
        <v>236.5</v>
      </c>
    </row>
    <row r="96" spans="1:9" ht="32.25" customHeight="1" x14ac:dyDescent="0.25">
      <c r="A96" s="10" t="s">
        <v>271</v>
      </c>
      <c r="B96" s="78" t="s">
        <v>300</v>
      </c>
      <c r="C96" s="79"/>
      <c r="D96" s="80"/>
      <c r="E96" s="6">
        <v>984</v>
      </c>
      <c r="F96" s="7" t="s">
        <v>45</v>
      </c>
      <c r="G96" s="7" t="s">
        <v>47</v>
      </c>
      <c r="H96" s="6">
        <v>200</v>
      </c>
      <c r="I96" s="19">
        <f>SUM(I97)</f>
        <v>236.5</v>
      </c>
    </row>
    <row r="97" spans="1:9" s="5" customFormat="1" ht="47.25" customHeight="1" x14ac:dyDescent="0.25">
      <c r="A97" s="10" t="s">
        <v>310</v>
      </c>
      <c r="B97" s="78" t="s">
        <v>293</v>
      </c>
      <c r="C97" s="126"/>
      <c r="D97" s="127"/>
      <c r="E97" s="6">
        <v>984</v>
      </c>
      <c r="F97" s="7" t="s">
        <v>45</v>
      </c>
      <c r="G97" s="7" t="s">
        <v>47</v>
      </c>
      <c r="H97" s="6">
        <v>240</v>
      </c>
      <c r="I97" s="15">
        <v>236.5</v>
      </c>
    </row>
    <row r="98" spans="1:9" ht="165.75" customHeight="1" x14ac:dyDescent="0.25">
      <c r="A98" s="11" t="s">
        <v>48</v>
      </c>
      <c r="B98" s="75" t="s">
        <v>226</v>
      </c>
      <c r="C98" s="76"/>
      <c r="D98" s="77"/>
      <c r="E98" s="12">
        <v>984</v>
      </c>
      <c r="F98" s="13" t="s">
        <v>45</v>
      </c>
      <c r="G98" s="13" t="s">
        <v>49</v>
      </c>
      <c r="H98" s="12"/>
      <c r="I98" s="19">
        <f>SUM(I99)</f>
        <v>348.8</v>
      </c>
    </row>
    <row r="99" spans="1:9" ht="30.75" customHeight="1" x14ac:dyDescent="0.25">
      <c r="A99" s="10" t="s">
        <v>313</v>
      </c>
      <c r="B99" s="78" t="s">
        <v>300</v>
      </c>
      <c r="C99" s="79"/>
      <c r="D99" s="80"/>
      <c r="E99" s="6">
        <v>984</v>
      </c>
      <c r="F99" s="7" t="s">
        <v>45</v>
      </c>
      <c r="G99" s="7" t="s">
        <v>49</v>
      </c>
      <c r="H99" s="6">
        <v>200</v>
      </c>
      <c r="I99" s="15">
        <f>SUM(I100)</f>
        <v>348.8</v>
      </c>
    </row>
    <row r="100" spans="1:9" ht="50.25" customHeight="1" x14ac:dyDescent="0.25">
      <c r="A100" s="10" t="s">
        <v>314</v>
      </c>
      <c r="B100" s="78" t="s">
        <v>293</v>
      </c>
      <c r="C100" s="126"/>
      <c r="D100" s="127"/>
      <c r="E100" s="6">
        <v>984</v>
      </c>
      <c r="F100" s="7" t="s">
        <v>45</v>
      </c>
      <c r="G100" s="7" t="s">
        <v>49</v>
      </c>
      <c r="H100" s="6">
        <v>240</v>
      </c>
      <c r="I100" s="15">
        <v>348.8</v>
      </c>
    </row>
    <row r="101" spans="1:9" s="5" customFormat="1" ht="31.5" customHeight="1" x14ac:dyDescent="0.25">
      <c r="A101" s="9" t="s">
        <v>50</v>
      </c>
      <c r="B101" s="139" t="s">
        <v>51</v>
      </c>
      <c r="C101" s="140"/>
      <c r="D101" s="141"/>
      <c r="E101" s="2">
        <v>984</v>
      </c>
      <c r="F101" s="3" t="s">
        <v>52</v>
      </c>
      <c r="G101" s="3"/>
      <c r="H101" s="6"/>
      <c r="I101" s="25">
        <f>SUM(I103+I106+I110)</f>
        <v>87771.700000000012</v>
      </c>
    </row>
    <row r="102" spans="1:9" ht="18.75" customHeight="1" x14ac:dyDescent="0.25">
      <c r="A102" s="20" t="s">
        <v>53</v>
      </c>
      <c r="B102" s="185" t="s">
        <v>152</v>
      </c>
      <c r="C102" s="196"/>
      <c r="D102" s="197"/>
      <c r="E102" s="16">
        <v>984</v>
      </c>
      <c r="F102" s="17" t="s">
        <v>150</v>
      </c>
      <c r="G102" s="17"/>
      <c r="H102" s="12"/>
      <c r="I102" s="26">
        <f>SUM(I103)</f>
        <v>1713.1</v>
      </c>
    </row>
    <row r="103" spans="1:9" s="5" customFormat="1" ht="236.25" customHeight="1" x14ac:dyDescent="0.25">
      <c r="A103" s="11" t="s">
        <v>54</v>
      </c>
      <c r="B103" s="201" t="s">
        <v>286</v>
      </c>
      <c r="C103" s="196"/>
      <c r="D103" s="197"/>
      <c r="E103" s="12">
        <v>984</v>
      </c>
      <c r="F103" s="13" t="s">
        <v>150</v>
      </c>
      <c r="G103" s="13" t="s">
        <v>151</v>
      </c>
      <c r="H103" s="12"/>
      <c r="I103" s="19">
        <f>SUM(I104)</f>
        <v>1713.1</v>
      </c>
    </row>
    <row r="104" spans="1:9" s="5" customFormat="1" ht="67.5" customHeight="1" x14ac:dyDescent="0.25">
      <c r="A104" s="10" t="s">
        <v>55</v>
      </c>
      <c r="B104" s="72" t="s">
        <v>312</v>
      </c>
      <c r="C104" s="79"/>
      <c r="D104" s="80"/>
      <c r="E104" s="6">
        <v>984</v>
      </c>
      <c r="F104" s="7" t="s">
        <v>150</v>
      </c>
      <c r="G104" s="7" t="s">
        <v>151</v>
      </c>
      <c r="H104" s="6">
        <v>600</v>
      </c>
      <c r="I104" s="15">
        <f>SUM(I105)</f>
        <v>1713.1</v>
      </c>
    </row>
    <row r="105" spans="1:9" s="5" customFormat="1" ht="47.25" customHeight="1" x14ac:dyDescent="0.25">
      <c r="A105" s="10" t="s">
        <v>315</v>
      </c>
      <c r="B105" s="198" t="s">
        <v>316</v>
      </c>
      <c r="C105" s="199"/>
      <c r="D105" s="200"/>
      <c r="E105" s="6">
        <v>984</v>
      </c>
      <c r="F105" s="7" t="s">
        <v>150</v>
      </c>
      <c r="G105" s="7" t="s">
        <v>151</v>
      </c>
      <c r="H105" s="6">
        <v>630</v>
      </c>
      <c r="I105" s="15">
        <v>1713.1</v>
      </c>
    </row>
    <row r="106" spans="1:9" s="5" customFormat="1" ht="18.75" customHeight="1" x14ac:dyDescent="0.25">
      <c r="A106" s="20" t="s">
        <v>56</v>
      </c>
      <c r="B106" s="185" t="s">
        <v>172</v>
      </c>
      <c r="C106" s="186"/>
      <c r="D106" s="187"/>
      <c r="E106" s="16">
        <v>984</v>
      </c>
      <c r="F106" s="17" t="s">
        <v>173</v>
      </c>
      <c r="G106" s="17"/>
      <c r="H106" s="16"/>
      <c r="I106" s="26">
        <f>I107</f>
        <v>85913.600000000006</v>
      </c>
    </row>
    <row r="107" spans="1:9" ht="143.25" customHeight="1" x14ac:dyDescent="0.25">
      <c r="A107" s="11" t="s">
        <v>59</v>
      </c>
      <c r="B107" s="82" t="s">
        <v>228</v>
      </c>
      <c r="C107" s="175"/>
      <c r="D107" s="176"/>
      <c r="E107" s="12">
        <v>984</v>
      </c>
      <c r="F107" s="13" t="s">
        <v>173</v>
      </c>
      <c r="G107" s="13" t="s">
        <v>174</v>
      </c>
      <c r="H107" s="12"/>
      <c r="I107" s="19">
        <f>SUM(I108)</f>
        <v>85913.600000000006</v>
      </c>
    </row>
    <row r="108" spans="1:9" ht="33" customHeight="1" x14ac:dyDescent="0.25">
      <c r="A108" s="10" t="s">
        <v>60</v>
      </c>
      <c r="B108" s="72" t="s">
        <v>300</v>
      </c>
      <c r="C108" s="73"/>
      <c r="D108" s="74"/>
      <c r="E108" s="6">
        <v>984</v>
      </c>
      <c r="F108" s="7" t="s">
        <v>173</v>
      </c>
      <c r="G108" s="7" t="s">
        <v>174</v>
      </c>
      <c r="H108" s="6">
        <v>200</v>
      </c>
      <c r="I108" s="15">
        <f>SUM(I109)</f>
        <v>85913.600000000006</v>
      </c>
    </row>
    <row r="109" spans="1:9" s="5" customFormat="1" ht="48.75" customHeight="1" x14ac:dyDescent="0.25">
      <c r="A109" s="10" t="s">
        <v>317</v>
      </c>
      <c r="B109" s="72" t="s">
        <v>293</v>
      </c>
      <c r="C109" s="90"/>
      <c r="D109" s="91"/>
      <c r="E109" s="6">
        <v>984</v>
      </c>
      <c r="F109" s="7" t="s">
        <v>173</v>
      </c>
      <c r="G109" s="7" t="s">
        <v>174</v>
      </c>
      <c r="H109" s="6">
        <v>240</v>
      </c>
      <c r="I109" s="15">
        <v>85913.600000000006</v>
      </c>
    </row>
    <row r="110" spans="1:9" ht="31.5" customHeight="1" x14ac:dyDescent="0.25">
      <c r="A110" s="20" t="s">
        <v>149</v>
      </c>
      <c r="B110" s="130" t="s">
        <v>57</v>
      </c>
      <c r="C110" s="130"/>
      <c r="D110" s="130"/>
      <c r="E110" s="16">
        <v>984</v>
      </c>
      <c r="F110" s="17" t="s">
        <v>58</v>
      </c>
      <c r="G110" s="12"/>
      <c r="H110" s="12"/>
      <c r="I110" s="26">
        <f>SUM(I111)</f>
        <v>145</v>
      </c>
    </row>
    <row r="111" spans="1:9" ht="82.5" customHeight="1" x14ac:dyDescent="0.25">
      <c r="A111" s="11" t="s">
        <v>284</v>
      </c>
      <c r="B111" s="75" t="s">
        <v>253</v>
      </c>
      <c r="C111" s="76"/>
      <c r="D111" s="77"/>
      <c r="E111" s="12">
        <v>984</v>
      </c>
      <c r="F111" s="13" t="s">
        <v>58</v>
      </c>
      <c r="G111" s="12">
        <v>3450100</v>
      </c>
      <c r="H111" s="12"/>
      <c r="I111" s="19">
        <f>SUM(I112)</f>
        <v>145</v>
      </c>
    </row>
    <row r="112" spans="1:9" ht="33" customHeight="1" x14ac:dyDescent="0.25">
      <c r="A112" s="10" t="s">
        <v>285</v>
      </c>
      <c r="B112" s="78" t="s">
        <v>300</v>
      </c>
      <c r="C112" s="79"/>
      <c r="D112" s="80"/>
      <c r="E112" s="6">
        <v>984</v>
      </c>
      <c r="F112" s="7" t="s">
        <v>58</v>
      </c>
      <c r="G112" s="6">
        <v>3450100</v>
      </c>
      <c r="H112" s="6">
        <v>200</v>
      </c>
      <c r="I112" s="19">
        <f>SUM(I113)</f>
        <v>145</v>
      </c>
    </row>
    <row r="113" spans="1:9" ht="50.25" customHeight="1" x14ac:dyDescent="0.25">
      <c r="A113" s="10" t="s">
        <v>318</v>
      </c>
      <c r="B113" s="110" t="s">
        <v>293</v>
      </c>
      <c r="C113" s="110"/>
      <c r="D113" s="110"/>
      <c r="E113" s="6">
        <v>984</v>
      </c>
      <c r="F113" s="7" t="s">
        <v>58</v>
      </c>
      <c r="G113" s="6">
        <v>3450100</v>
      </c>
      <c r="H113" s="6">
        <v>240</v>
      </c>
      <c r="I113" s="15">
        <v>145</v>
      </c>
    </row>
    <row r="114" spans="1:9" s="5" customFormat="1" ht="53.25" customHeight="1" x14ac:dyDescent="0.25">
      <c r="A114" s="9" t="s">
        <v>123</v>
      </c>
      <c r="B114" s="98" t="s">
        <v>119</v>
      </c>
      <c r="C114" s="157"/>
      <c r="D114" s="158"/>
      <c r="E114" s="2">
        <v>984</v>
      </c>
      <c r="F114" s="3" t="s">
        <v>122</v>
      </c>
      <c r="G114" s="2"/>
      <c r="H114" s="2"/>
      <c r="I114" s="25">
        <f>I115</f>
        <v>105107.7</v>
      </c>
    </row>
    <row r="115" spans="1:9" ht="22.5" customHeight="1" x14ac:dyDescent="0.25">
      <c r="A115" s="9" t="s">
        <v>120</v>
      </c>
      <c r="B115" s="139" t="s">
        <v>124</v>
      </c>
      <c r="C115" s="140"/>
      <c r="D115" s="141"/>
      <c r="E115" s="2">
        <v>984</v>
      </c>
      <c r="F115" s="3" t="s">
        <v>61</v>
      </c>
      <c r="G115" s="6"/>
      <c r="H115" s="6"/>
      <c r="I115" s="25">
        <f>SUM(I116+I123+I134+I141+I154+I157)</f>
        <v>105107.7</v>
      </c>
    </row>
    <row r="116" spans="1:9" s="8" customFormat="1" ht="79.5" customHeight="1" x14ac:dyDescent="0.25">
      <c r="A116" s="20" t="s">
        <v>125</v>
      </c>
      <c r="B116" s="111" t="s">
        <v>196</v>
      </c>
      <c r="C116" s="147"/>
      <c r="D116" s="148"/>
      <c r="E116" s="16">
        <v>984</v>
      </c>
      <c r="F116" s="17" t="s">
        <v>61</v>
      </c>
      <c r="G116" s="67" t="s">
        <v>133</v>
      </c>
      <c r="H116" s="17"/>
      <c r="I116" s="26">
        <f>SUM(I117+I120)</f>
        <v>13682.800000000001</v>
      </c>
    </row>
    <row r="117" spans="1:9" s="5" customFormat="1" ht="222.75" customHeight="1" x14ac:dyDescent="0.25">
      <c r="A117" s="11" t="s">
        <v>126</v>
      </c>
      <c r="B117" s="142" t="s">
        <v>229</v>
      </c>
      <c r="C117" s="106"/>
      <c r="D117" s="107"/>
      <c r="E117" s="23">
        <v>984</v>
      </c>
      <c r="F117" s="27" t="s">
        <v>61</v>
      </c>
      <c r="G117" s="27" t="s">
        <v>197</v>
      </c>
      <c r="H117" s="27"/>
      <c r="I117" s="19">
        <f>SUM(I118)</f>
        <v>12176.2</v>
      </c>
    </row>
    <row r="118" spans="1:9" s="5" customFormat="1" ht="31.5" customHeight="1" x14ac:dyDescent="0.25">
      <c r="A118" s="10" t="s">
        <v>254</v>
      </c>
      <c r="B118" s="85" t="s">
        <v>300</v>
      </c>
      <c r="C118" s="134"/>
      <c r="D118" s="135"/>
      <c r="E118" s="41">
        <v>984</v>
      </c>
      <c r="F118" s="28" t="s">
        <v>61</v>
      </c>
      <c r="G118" s="28" t="s">
        <v>197</v>
      </c>
      <c r="H118" s="28" t="s">
        <v>309</v>
      </c>
      <c r="I118" s="15">
        <f>SUM(I119)</f>
        <v>12176.2</v>
      </c>
    </row>
    <row r="119" spans="1:9" ht="48.75" customHeight="1" x14ac:dyDescent="0.25">
      <c r="A119" s="10" t="s">
        <v>320</v>
      </c>
      <c r="B119" s="114" t="s">
        <v>293</v>
      </c>
      <c r="C119" s="145"/>
      <c r="D119" s="146"/>
      <c r="E119" s="41">
        <v>984</v>
      </c>
      <c r="F119" s="28" t="s">
        <v>61</v>
      </c>
      <c r="G119" s="28" t="s">
        <v>197</v>
      </c>
      <c r="H119" s="28" t="s">
        <v>289</v>
      </c>
      <c r="I119" s="15">
        <v>12176.2</v>
      </c>
    </row>
    <row r="120" spans="1:9" s="5" customFormat="1" ht="176.25" customHeight="1" x14ac:dyDescent="0.25">
      <c r="A120" s="11" t="s">
        <v>255</v>
      </c>
      <c r="B120" s="142" t="s">
        <v>230</v>
      </c>
      <c r="C120" s="143"/>
      <c r="D120" s="144"/>
      <c r="E120" s="23">
        <v>984</v>
      </c>
      <c r="F120" s="27" t="s">
        <v>61</v>
      </c>
      <c r="G120" s="27" t="s">
        <v>201</v>
      </c>
      <c r="H120" s="27"/>
      <c r="I120" s="19">
        <f>SUM(I121)</f>
        <v>1506.6</v>
      </c>
    </row>
    <row r="121" spans="1:9" s="5" customFormat="1" ht="36" customHeight="1" x14ac:dyDescent="0.25">
      <c r="A121" s="10" t="s">
        <v>256</v>
      </c>
      <c r="B121" s="85" t="s">
        <v>300</v>
      </c>
      <c r="C121" s="134"/>
      <c r="D121" s="135"/>
      <c r="E121" s="41">
        <v>984</v>
      </c>
      <c r="F121" s="28" t="s">
        <v>61</v>
      </c>
      <c r="G121" s="28" t="s">
        <v>201</v>
      </c>
      <c r="H121" s="28" t="s">
        <v>309</v>
      </c>
      <c r="I121" s="15">
        <f>SUM(I122)</f>
        <v>1506.6</v>
      </c>
    </row>
    <row r="122" spans="1:9" ht="54.75" customHeight="1" x14ac:dyDescent="0.25">
      <c r="A122" s="10" t="s">
        <v>319</v>
      </c>
      <c r="B122" s="114" t="s">
        <v>293</v>
      </c>
      <c r="C122" s="145"/>
      <c r="D122" s="146"/>
      <c r="E122" s="41">
        <v>984</v>
      </c>
      <c r="F122" s="28" t="s">
        <v>61</v>
      </c>
      <c r="G122" s="28" t="s">
        <v>201</v>
      </c>
      <c r="H122" s="28" t="s">
        <v>289</v>
      </c>
      <c r="I122" s="15">
        <v>1506.6</v>
      </c>
    </row>
    <row r="123" spans="1:9" s="8" customFormat="1" ht="42.75" customHeight="1" x14ac:dyDescent="0.25">
      <c r="A123" s="188" t="s">
        <v>127</v>
      </c>
      <c r="B123" s="190" t="s">
        <v>154</v>
      </c>
      <c r="C123" s="191"/>
      <c r="D123" s="192"/>
      <c r="E123" s="177">
        <v>984</v>
      </c>
      <c r="F123" s="179" t="s">
        <v>61</v>
      </c>
      <c r="G123" s="58" t="s">
        <v>273</v>
      </c>
      <c r="H123" s="181"/>
      <c r="I123" s="183">
        <f>SUM(I125+I128+I131)</f>
        <v>56358.9</v>
      </c>
    </row>
    <row r="124" spans="1:9" s="8" customFormat="1" ht="54.75" customHeight="1" x14ac:dyDescent="0.25">
      <c r="A124" s="189"/>
      <c r="B124" s="193"/>
      <c r="C124" s="194"/>
      <c r="D124" s="195"/>
      <c r="E124" s="178"/>
      <c r="F124" s="180"/>
      <c r="G124" s="66">
        <v>6000300</v>
      </c>
      <c r="H124" s="182"/>
      <c r="I124" s="184"/>
    </row>
    <row r="125" spans="1:9" s="5" customFormat="1" ht="283.5" customHeight="1" x14ac:dyDescent="0.25">
      <c r="A125" s="11" t="s">
        <v>128</v>
      </c>
      <c r="B125" s="82" t="s">
        <v>232</v>
      </c>
      <c r="C125" s="76"/>
      <c r="D125" s="77"/>
      <c r="E125" s="55">
        <v>984</v>
      </c>
      <c r="F125" s="56" t="s">
        <v>61</v>
      </c>
      <c r="G125" s="56" t="s">
        <v>175</v>
      </c>
      <c r="H125" s="56"/>
      <c r="I125" s="19">
        <f>SUM(I126)</f>
        <v>2176.6</v>
      </c>
    </row>
    <row r="126" spans="1:9" s="5" customFormat="1" ht="33.75" customHeight="1" x14ac:dyDescent="0.25">
      <c r="A126" s="10" t="s">
        <v>198</v>
      </c>
      <c r="B126" s="72" t="s">
        <v>300</v>
      </c>
      <c r="C126" s="73"/>
      <c r="D126" s="74"/>
      <c r="E126" s="24">
        <v>984</v>
      </c>
      <c r="F126" s="29" t="s">
        <v>61</v>
      </c>
      <c r="G126" s="29" t="s">
        <v>175</v>
      </c>
      <c r="H126" s="29" t="s">
        <v>309</v>
      </c>
      <c r="I126" s="19">
        <f>SUM(I127)</f>
        <v>2176.6</v>
      </c>
    </row>
    <row r="127" spans="1:9" ht="46.5" customHeight="1" x14ac:dyDescent="0.25">
      <c r="A127" s="10" t="s">
        <v>321</v>
      </c>
      <c r="B127" s="78" t="s">
        <v>293</v>
      </c>
      <c r="C127" s="126"/>
      <c r="D127" s="127"/>
      <c r="E127" s="24">
        <v>984</v>
      </c>
      <c r="F127" s="29" t="s">
        <v>61</v>
      </c>
      <c r="G127" s="29" t="s">
        <v>175</v>
      </c>
      <c r="H127" s="29" t="s">
        <v>289</v>
      </c>
      <c r="I127" s="15">
        <v>2176.6</v>
      </c>
    </row>
    <row r="128" spans="1:9" s="5" customFormat="1" ht="126.75" customHeight="1" x14ac:dyDescent="0.25">
      <c r="A128" s="11" t="s">
        <v>199</v>
      </c>
      <c r="B128" s="75" t="s">
        <v>162</v>
      </c>
      <c r="C128" s="76"/>
      <c r="D128" s="77"/>
      <c r="E128" s="55">
        <v>984</v>
      </c>
      <c r="F128" s="56" t="s">
        <v>61</v>
      </c>
      <c r="G128" s="56" t="s">
        <v>176</v>
      </c>
      <c r="H128" s="56"/>
      <c r="I128" s="19">
        <f>SUM(I129)</f>
        <v>89.5</v>
      </c>
    </row>
    <row r="129" spans="1:9" s="5" customFormat="1" ht="31.5" customHeight="1" x14ac:dyDescent="0.25">
      <c r="A129" s="10" t="s">
        <v>200</v>
      </c>
      <c r="B129" s="78" t="s">
        <v>300</v>
      </c>
      <c r="C129" s="79"/>
      <c r="D129" s="80"/>
      <c r="E129" s="24">
        <v>984</v>
      </c>
      <c r="F129" s="29" t="s">
        <v>61</v>
      </c>
      <c r="G129" s="29" t="s">
        <v>176</v>
      </c>
      <c r="H129" s="29" t="s">
        <v>309</v>
      </c>
      <c r="I129" s="19">
        <f>SUM(I130)</f>
        <v>89.5</v>
      </c>
    </row>
    <row r="130" spans="1:9" ht="51" customHeight="1" x14ac:dyDescent="0.25">
      <c r="A130" s="10" t="s">
        <v>322</v>
      </c>
      <c r="B130" s="78" t="s">
        <v>293</v>
      </c>
      <c r="C130" s="126"/>
      <c r="D130" s="127"/>
      <c r="E130" s="24">
        <v>984</v>
      </c>
      <c r="F130" s="29" t="s">
        <v>61</v>
      </c>
      <c r="G130" s="29" t="s">
        <v>176</v>
      </c>
      <c r="H130" s="29" t="s">
        <v>289</v>
      </c>
      <c r="I130" s="15">
        <v>89.5</v>
      </c>
    </row>
    <row r="131" spans="1:9" s="5" customFormat="1" ht="118.5" customHeight="1" x14ac:dyDescent="0.25">
      <c r="A131" s="11" t="s">
        <v>257</v>
      </c>
      <c r="B131" s="75" t="s">
        <v>274</v>
      </c>
      <c r="C131" s="155"/>
      <c r="D131" s="156"/>
      <c r="E131" s="64">
        <v>984</v>
      </c>
      <c r="F131" s="65" t="s">
        <v>61</v>
      </c>
      <c r="G131" s="65" t="s">
        <v>246</v>
      </c>
      <c r="H131" s="65"/>
      <c r="I131" s="19">
        <f>SUM(I132)</f>
        <v>54092.800000000003</v>
      </c>
    </row>
    <row r="132" spans="1:9" s="5" customFormat="1" ht="34.5" customHeight="1" x14ac:dyDescent="0.25">
      <c r="A132" s="10" t="s">
        <v>258</v>
      </c>
      <c r="B132" s="78" t="s">
        <v>300</v>
      </c>
      <c r="C132" s="79"/>
      <c r="D132" s="80"/>
      <c r="E132" s="42">
        <v>984</v>
      </c>
      <c r="F132" s="30" t="s">
        <v>61</v>
      </c>
      <c r="G132" s="30" t="s">
        <v>246</v>
      </c>
      <c r="H132" s="30" t="s">
        <v>309</v>
      </c>
      <c r="I132" s="15">
        <f>SUM(I133)</f>
        <v>54092.800000000003</v>
      </c>
    </row>
    <row r="133" spans="1:9" ht="52.5" customHeight="1" x14ac:dyDescent="0.25">
      <c r="A133" s="10" t="s">
        <v>323</v>
      </c>
      <c r="B133" s="78" t="s">
        <v>293</v>
      </c>
      <c r="C133" s="126"/>
      <c r="D133" s="127"/>
      <c r="E133" s="42">
        <v>984</v>
      </c>
      <c r="F133" s="30" t="s">
        <v>61</v>
      </c>
      <c r="G133" s="30" t="s">
        <v>246</v>
      </c>
      <c r="H133" s="30" t="s">
        <v>289</v>
      </c>
      <c r="I133" s="15">
        <v>54092.800000000003</v>
      </c>
    </row>
    <row r="134" spans="1:9" s="8" customFormat="1" ht="52.5" customHeight="1" x14ac:dyDescent="0.25">
      <c r="A134" s="20" t="s">
        <v>134</v>
      </c>
      <c r="B134" s="111" t="s">
        <v>155</v>
      </c>
      <c r="C134" s="112"/>
      <c r="D134" s="113"/>
      <c r="E134" s="61">
        <v>984</v>
      </c>
      <c r="F134" s="62" t="s">
        <v>61</v>
      </c>
      <c r="G134" s="62" t="s">
        <v>114</v>
      </c>
      <c r="H134" s="63"/>
      <c r="I134" s="26">
        <f>SUM(I135+I138)</f>
        <v>6260.2</v>
      </c>
    </row>
    <row r="135" spans="1:9" s="5" customFormat="1" ht="105.75" customHeight="1" x14ac:dyDescent="0.25">
      <c r="A135" s="11" t="s">
        <v>135</v>
      </c>
      <c r="B135" s="75" t="s">
        <v>235</v>
      </c>
      <c r="C135" s="76"/>
      <c r="D135" s="77"/>
      <c r="E135" s="55">
        <v>984</v>
      </c>
      <c r="F135" s="56" t="s">
        <v>61</v>
      </c>
      <c r="G135" s="56" t="s">
        <v>115</v>
      </c>
      <c r="H135" s="56"/>
      <c r="I135" s="19">
        <f>SUM(I136)</f>
        <v>547.20000000000005</v>
      </c>
    </row>
    <row r="136" spans="1:9" s="5" customFormat="1" ht="32.25" customHeight="1" x14ac:dyDescent="0.25">
      <c r="A136" s="10" t="s">
        <v>259</v>
      </c>
      <c r="B136" s="78" t="s">
        <v>300</v>
      </c>
      <c r="C136" s="79"/>
      <c r="D136" s="80"/>
      <c r="E136" s="22">
        <v>984</v>
      </c>
      <c r="F136" s="31" t="s">
        <v>61</v>
      </c>
      <c r="G136" s="31" t="s">
        <v>115</v>
      </c>
      <c r="H136" s="31" t="s">
        <v>309</v>
      </c>
      <c r="I136" s="15">
        <f>SUM(I137)</f>
        <v>547.20000000000005</v>
      </c>
    </row>
    <row r="137" spans="1:9" ht="51" customHeight="1" x14ac:dyDescent="0.25">
      <c r="A137" s="10" t="s">
        <v>324</v>
      </c>
      <c r="B137" s="78" t="s">
        <v>293</v>
      </c>
      <c r="C137" s="126"/>
      <c r="D137" s="127"/>
      <c r="E137" s="22">
        <v>984</v>
      </c>
      <c r="F137" s="31" t="s">
        <v>61</v>
      </c>
      <c r="G137" s="31" t="s">
        <v>115</v>
      </c>
      <c r="H137" s="31" t="s">
        <v>289</v>
      </c>
      <c r="I137" s="15">
        <v>547.20000000000005</v>
      </c>
    </row>
    <row r="138" spans="1:9" s="5" customFormat="1" ht="185.25" customHeight="1" x14ac:dyDescent="0.25">
      <c r="A138" s="11" t="s">
        <v>260</v>
      </c>
      <c r="B138" s="75" t="s">
        <v>261</v>
      </c>
      <c r="C138" s="76"/>
      <c r="D138" s="77"/>
      <c r="E138" s="40">
        <v>984</v>
      </c>
      <c r="F138" s="60" t="s">
        <v>61</v>
      </c>
      <c r="G138" s="60" t="s">
        <v>116</v>
      </c>
      <c r="H138" s="60"/>
      <c r="I138" s="19">
        <f>SUM(I139)</f>
        <v>5713</v>
      </c>
    </row>
    <row r="139" spans="1:9" s="5" customFormat="1" ht="36.75" customHeight="1" x14ac:dyDescent="0.25">
      <c r="A139" s="10" t="s">
        <v>325</v>
      </c>
      <c r="B139" s="78" t="s">
        <v>300</v>
      </c>
      <c r="C139" s="79"/>
      <c r="D139" s="80"/>
      <c r="E139" s="22">
        <v>984</v>
      </c>
      <c r="F139" s="31" t="s">
        <v>61</v>
      </c>
      <c r="G139" s="31" t="s">
        <v>116</v>
      </c>
      <c r="H139" s="31" t="s">
        <v>309</v>
      </c>
      <c r="I139" s="19">
        <f>SUM(I140)</f>
        <v>5713</v>
      </c>
    </row>
    <row r="140" spans="1:9" ht="49.5" customHeight="1" x14ac:dyDescent="0.25">
      <c r="A140" s="10" t="s">
        <v>326</v>
      </c>
      <c r="B140" s="78" t="s">
        <v>293</v>
      </c>
      <c r="C140" s="126"/>
      <c r="D140" s="127"/>
      <c r="E140" s="22">
        <v>984</v>
      </c>
      <c r="F140" s="31" t="s">
        <v>61</v>
      </c>
      <c r="G140" s="31" t="s">
        <v>116</v>
      </c>
      <c r="H140" s="31" t="s">
        <v>289</v>
      </c>
      <c r="I140" s="15">
        <v>5713</v>
      </c>
    </row>
    <row r="141" spans="1:9" s="8" customFormat="1" ht="89.25" customHeight="1" x14ac:dyDescent="0.25">
      <c r="A141" s="20" t="s">
        <v>136</v>
      </c>
      <c r="B141" s="111" t="s">
        <v>156</v>
      </c>
      <c r="C141" s="112"/>
      <c r="D141" s="113"/>
      <c r="E141" s="57">
        <v>984</v>
      </c>
      <c r="F141" s="58" t="s">
        <v>61</v>
      </c>
      <c r="G141" s="58" t="s">
        <v>117</v>
      </c>
      <c r="H141" s="59"/>
      <c r="I141" s="26">
        <f>SUM(I142+I145+I148+I151)</f>
        <v>22009.8</v>
      </c>
    </row>
    <row r="142" spans="1:9" s="5" customFormat="1" ht="205.5" customHeight="1" x14ac:dyDescent="0.25">
      <c r="A142" s="11" t="s">
        <v>137</v>
      </c>
      <c r="B142" s="82" t="s">
        <v>236</v>
      </c>
      <c r="C142" s="76"/>
      <c r="D142" s="77"/>
      <c r="E142" s="55">
        <v>984</v>
      </c>
      <c r="F142" s="56" t="s">
        <v>61</v>
      </c>
      <c r="G142" s="56" t="s">
        <v>118</v>
      </c>
      <c r="H142" s="56"/>
      <c r="I142" s="19">
        <f>SUM(I143)</f>
        <v>21366.7</v>
      </c>
    </row>
    <row r="143" spans="1:9" s="5" customFormat="1" ht="36" customHeight="1" x14ac:dyDescent="0.25">
      <c r="A143" s="10" t="s">
        <v>138</v>
      </c>
      <c r="B143" s="72" t="s">
        <v>300</v>
      </c>
      <c r="C143" s="73"/>
      <c r="D143" s="74"/>
      <c r="E143" s="24">
        <v>984</v>
      </c>
      <c r="F143" s="29" t="s">
        <v>61</v>
      </c>
      <c r="G143" s="29" t="s">
        <v>118</v>
      </c>
      <c r="H143" s="29" t="s">
        <v>309</v>
      </c>
      <c r="I143" s="15">
        <f>SUM(I144)</f>
        <v>21366.7</v>
      </c>
    </row>
    <row r="144" spans="1:9" ht="51.75" customHeight="1" x14ac:dyDescent="0.25">
      <c r="A144" s="10" t="s">
        <v>327</v>
      </c>
      <c r="B144" s="78" t="s">
        <v>293</v>
      </c>
      <c r="C144" s="126"/>
      <c r="D144" s="127"/>
      <c r="E144" s="24">
        <v>984</v>
      </c>
      <c r="F144" s="29" t="s">
        <v>61</v>
      </c>
      <c r="G144" s="29" t="s">
        <v>118</v>
      </c>
      <c r="H144" s="29" t="s">
        <v>289</v>
      </c>
      <c r="I144" s="15">
        <v>21366.7</v>
      </c>
    </row>
    <row r="145" spans="1:9" ht="113.25" customHeight="1" x14ac:dyDescent="0.25">
      <c r="A145" s="11" t="s">
        <v>139</v>
      </c>
      <c r="B145" s="75" t="s">
        <v>240</v>
      </c>
      <c r="C145" s="155"/>
      <c r="D145" s="156"/>
      <c r="E145" s="12">
        <v>984</v>
      </c>
      <c r="F145" s="13" t="s">
        <v>61</v>
      </c>
      <c r="G145" s="12">
        <v>6000502</v>
      </c>
      <c r="H145" s="12"/>
      <c r="I145" s="19">
        <f>SUM(I146)</f>
        <v>162</v>
      </c>
    </row>
    <row r="146" spans="1:9" ht="31.5" customHeight="1" x14ac:dyDescent="0.25">
      <c r="A146" s="10" t="s">
        <v>262</v>
      </c>
      <c r="B146" s="78" t="s">
        <v>300</v>
      </c>
      <c r="C146" s="79"/>
      <c r="D146" s="80"/>
      <c r="E146" s="6">
        <v>984</v>
      </c>
      <c r="F146" s="7" t="s">
        <v>61</v>
      </c>
      <c r="G146" s="6">
        <v>6000502</v>
      </c>
      <c r="H146" s="6">
        <v>200</v>
      </c>
      <c r="I146" s="15">
        <f>SUM(I147)</f>
        <v>162</v>
      </c>
    </row>
    <row r="147" spans="1:9" ht="50.25" customHeight="1" x14ac:dyDescent="0.25">
      <c r="A147" s="10" t="s">
        <v>328</v>
      </c>
      <c r="B147" s="78" t="s">
        <v>293</v>
      </c>
      <c r="C147" s="126"/>
      <c r="D147" s="127"/>
      <c r="E147" s="6">
        <v>984</v>
      </c>
      <c r="F147" s="7" t="s">
        <v>61</v>
      </c>
      <c r="G147" s="6">
        <v>6000502</v>
      </c>
      <c r="H147" s="6">
        <v>240</v>
      </c>
      <c r="I147" s="15">
        <v>162</v>
      </c>
    </row>
    <row r="148" spans="1:9" s="5" customFormat="1" ht="80.25" customHeight="1" x14ac:dyDescent="0.25">
      <c r="A148" s="11" t="s">
        <v>233</v>
      </c>
      <c r="B148" s="75" t="s">
        <v>237</v>
      </c>
      <c r="C148" s="155"/>
      <c r="D148" s="156"/>
      <c r="E148" s="55">
        <v>984</v>
      </c>
      <c r="F148" s="56" t="s">
        <v>61</v>
      </c>
      <c r="G148" s="56" t="s">
        <v>194</v>
      </c>
      <c r="H148" s="56"/>
      <c r="I148" s="19">
        <f>SUM(I149)</f>
        <v>100</v>
      </c>
    </row>
    <row r="149" spans="1:9" s="5" customFormat="1" ht="34.5" customHeight="1" x14ac:dyDescent="0.25">
      <c r="A149" s="10" t="s">
        <v>234</v>
      </c>
      <c r="B149" s="78" t="s">
        <v>300</v>
      </c>
      <c r="C149" s="79"/>
      <c r="D149" s="80"/>
      <c r="E149" s="24">
        <v>984</v>
      </c>
      <c r="F149" s="29" t="s">
        <v>61</v>
      </c>
      <c r="G149" s="29" t="s">
        <v>194</v>
      </c>
      <c r="H149" s="29" t="s">
        <v>309</v>
      </c>
      <c r="I149" s="19">
        <f>SUM(I150)</f>
        <v>100</v>
      </c>
    </row>
    <row r="150" spans="1:9" ht="54" customHeight="1" x14ac:dyDescent="0.25">
      <c r="A150" s="10" t="s">
        <v>329</v>
      </c>
      <c r="B150" s="78" t="s">
        <v>293</v>
      </c>
      <c r="C150" s="126"/>
      <c r="D150" s="127"/>
      <c r="E150" s="24">
        <v>984</v>
      </c>
      <c r="F150" s="29" t="s">
        <v>61</v>
      </c>
      <c r="G150" s="29" t="s">
        <v>194</v>
      </c>
      <c r="H150" s="29" t="s">
        <v>289</v>
      </c>
      <c r="I150" s="15">
        <v>100</v>
      </c>
    </row>
    <row r="151" spans="1:9" s="5" customFormat="1" ht="86.25" customHeight="1" x14ac:dyDescent="0.25">
      <c r="A151" s="11" t="s">
        <v>264</v>
      </c>
      <c r="B151" s="105" t="s">
        <v>231</v>
      </c>
      <c r="C151" s="106"/>
      <c r="D151" s="107"/>
      <c r="E151" s="23">
        <v>984</v>
      </c>
      <c r="F151" s="27" t="s">
        <v>61</v>
      </c>
      <c r="G151" s="27" t="s">
        <v>263</v>
      </c>
      <c r="H151" s="27"/>
      <c r="I151" s="19">
        <f>SUM(I152)</f>
        <v>381.1</v>
      </c>
    </row>
    <row r="152" spans="1:9" s="5" customFormat="1" ht="34.5" customHeight="1" x14ac:dyDescent="0.25">
      <c r="A152" s="10" t="s">
        <v>265</v>
      </c>
      <c r="B152" s="114" t="s">
        <v>300</v>
      </c>
      <c r="C152" s="86"/>
      <c r="D152" s="87"/>
      <c r="E152" s="41">
        <v>984</v>
      </c>
      <c r="F152" s="28" t="s">
        <v>61</v>
      </c>
      <c r="G152" s="28" t="s">
        <v>263</v>
      </c>
      <c r="H152" s="28" t="s">
        <v>309</v>
      </c>
      <c r="I152" s="19">
        <f>SUM(I153)</f>
        <v>381.1</v>
      </c>
    </row>
    <row r="153" spans="1:9" ht="47.25" customHeight="1" x14ac:dyDescent="0.25">
      <c r="A153" s="10" t="s">
        <v>330</v>
      </c>
      <c r="B153" s="78" t="s">
        <v>293</v>
      </c>
      <c r="C153" s="126"/>
      <c r="D153" s="127"/>
      <c r="E153" s="41">
        <v>984</v>
      </c>
      <c r="F153" s="28" t="s">
        <v>61</v>
      </c>
      <c r="G153" s="28" t="s">
        <v>263</v>
      </c>
      <c r="H153" s="28" t="s">
        <v>289</v>
      </c>
      <c r="I153" s="15">
        <v>381.1</v>
      </c>
    </row>
    <row r="154" spans="1:9" ht="58.5" customHeight="1" x14ac:dyDescent="0.25">
      <c r="A154" s="11" t="s">
        <v>140</v>
      </c>
      <c r="B154" s="75" t="s">
        <v>238</v>
      </c>
      <c r="C154" s="76"/>
      <c r="D154" s="77"/>
      <c r="E154" s="12">
        <v>984</v>
      </c>
      <c r="F154" s="13" t="s">
        <v>61</v>
      </c>
      <c r="G154" s="32" t="s">
        <v>275</v>
      </c>
      <c r="H154" s="32"/>
      <c r="I154" s="19">
        <f>SUM(I155)</f>
        <v>3718</v>
      </c>
    </row>
    <row r="155" spans="1:9" ht="39" customHeight="1" x14ac:dyDescent="0.25">
      <c r="A155" s="10" t="s">
        <v>141</v>
      </c>
      <c r="B155" s="78" t="s">
        <v>300</v>
      </c>
      <c r="C155" s="79"/>
      <c r="D155" s="80"/>
      <c r="E155" s="6">
        <v>984</v>
      </c>
      <c r="F155" s="7" t="s">
        <v>61</v>
      </c>
      <c r="G155" s="6">
        <v>7950400</v>
      </c>
      <c r="H155" s="6">
        <v>200</v>
      </c>
      <c r="I155" s="19">
        <f>SUM(I156)</f>
        <v>3718</v>
      </c>
    </row>
    <row r="156" spans="1:9" s="5" customFormat="1" ht="53.25" customHeight="1" x14ac:dyDescent="0.25">
      <c r="A156" s="10" t="s">
        <v>331</v>
      </c>
      <c r="B156" s="78" t="s">
        <v>293</v>
      </c>
      <c r="C156" s="126"/>
      <c r="D156" s="127"/>
      <c r="E156" s="6">
        <v>984</v>
      </c>
      <c r="F156" s="7" t="s">
        <v>61</v>
      </c>
      <c r="G156" s="6">
        <v>7950400</v>
      </c>
      <c r="H156" s="6">
        <v>240</v>
      </c>
      <c r="I156" s="15">
        <v>3718</v>
      </c>
    </row>
    <row r="157" spans="1:9" s="5" customFormat="1" ht="115.5" customHeight="1" x14ac:dyDescent="0.25">
      <c r="A157" s="11" t="s">
        <v>202</v>
      </c>
      <c r="B157" s="75" t="s">
        <v>239</v>
      </c>
      <c r="C157" s="76"/>
      <c r="D157" s="77"/>
      <c r="E157" s="12">
        <v>984</v>
      </c>
      <c r="F157" s="13" t="s">
        <v>61</v>
      </c>
      <c r="G157" s="12">
        <v>7950500</v>
      </c>
      <c r="H157" s="12"/>
      <c r="I157" s="19">
        <f>SUM(I158)</f>
        <v>3078</v>
      </c>
    </row>
    <row r="158" spans="1:9" s="5" customFormat="1" ht="34.5" customHeight="1" x14ac:dyDescent="0.25">
      <c r="A158" s="10" t="s">
        <v>203</v>
      </c>
      <c r="B158" s="78" t="s">
        <v>300</v>
      </c>
      <c r="C158" s="79"/>
      <c r="D158" s="80"/>
      <c r="E158" s="6">
        <v>984</v>
      </c>
      <c r="F158" s="7" t="s">
        <v>61</v>
      </c>
      <c r="G158" s="6">
        <v>7950500</v>
      </c>
      <c r="H158" s="6">
        <v>200</v>
      </c>
      <c r="I158" s="19">
        <f>SUM(I159)</f>
        <v>3078</v>
      </c>
    </row>
    <row r="159" spans="1:9" ht="51" customHeight="1" x14ac:dyDescent="0.25">
      <c r="A159" s="10" t="s">
        <v>332</v>
      </c>
      <c r="B159" s="78" t="s">
        <v>293</v>
      </c>
      <c r="C159" s="126"/>
      <c r="D159" s="127"/>
      <c r="E159" s="6">
        <v>984</v>
      </c>
      <c r="F159" s="7" t="s">
        <v>61</v>
      </c>
      <c r="G159" s="6">
        <v>7950500</v>
      </c>
      <c r="H159" s="6">
        <v>240</v>
      </c>
      <c r="I159" s="15">
        <v>3078</v>
      </c>
    </row>
    <row r="160" spans="1:9" s="5" customFormat="1" ht="36" customHeight="1" x14ac:dyDescent="0.25">
      <c r="A160" s="9" t="s">
        <v>62</v>
      </c>
      <c r="B160" s="152" t="s">
        <v>63</v>
      </c>
      <c r="C160" s="153"/>
      <c r="D160" s="154"/>
      <c r="E160" s="2">
        <v>984</v>
      </c>
      <c r="F160" s="3" t="s">
        <v>64</v>
      </c>
      <c r="G160" s="6"/>
      <c r="H160" s="6"/>
      <c r="I160" s="25">
        <f>I161</f>
        <v>105.8</v>
      </c>
    </row>
    <row r="161" spans="1:9" ht="33" customHeight="1" x14ac:dyDescent="0.25">
      <c r="A161" s="20" t="s">
        <v>65</v>
      </c>
      <c r="B161" s="111" t="s">
        <v>66</v>
      </c>
      <c r="C161" s="112"/>
      <c r="D161" s="113"/>
      <c r="E161" s="16">
        <v>984</v>
      </c>
      <c r="F161" s="17" t="s">
        <v>67</v>
      </c>
      <c r="G161" s="12"/>
      <c r="H161" s="12"/>
      <c r="I161" s="26">
        <f>I162</f>
        <v>105.8</v>
      </c>
    </row>
    <row r="162" spans="1:9" ht="132.75" customHeight="1" x14ac:dyDescent="0.25">
      <c r="A162" s="11" t="s">
        <v>68</v>
      </c>
      <c r="B162" s="75" t="s">
        <v>266</v>
      </c>
      <c r="C162" s="76"/>
      <c r="D162" s="77"/>
      <c r="E162" s="12">
        <v>984</v>
      </c>
      <c r="F162" s="13" t="s">
        <v>67</v>
      </c>
      <c r="G162" s="12">
        <v>4100100</v>
      </c>
      <c r="H162" s="12"/>
      <c r="I162" s="19">
        <f>SUM(I163)</f>
        <v>105.8</v>
      </c>
    </row>
    <row r="163" spans="1:9" ht="34.5" customHeight="1" x14ac:dyDescent="0.25">
      <c r="A163" s="10" t="s">
        <v>69</v>
      </c>
      <c r="B163" s="78" t="s">
        <v>300</v>
      </c>
      <c r="C163" s="79"/>
      <c r="D163" s="80"/>
      <c r="E163" s="6">
        <v>984</v>
      </c>
      <c r="F163" s="7" t="s">
        <v>67</v>
      </c>
      <c r="G163" s="6">
        <v>4100100</v>
      </c>
      <c r="H163" s="6">
        <v>200</v>
      </c>
      <c r="I163" s="19">
        <f>SUM(I164)</f>
        <v>105.8</v>
      </c>
    </row>
    <row r="164" spans="1:9" s="4" customFormat="1" ht="51" customHeight="1" x14ac:dyDescent="0.25">
      <c r="A164" s="10" t="s">
        <v>333</v>
      </c>
      <c r="B164" s="78" t="s">
        <v>293</v>
      </c>
      <c r="C164" s="126"/>
      <c r="D164" s="127"/>
      <c r="E164" s="6">
        <v>984</v>
      </c>
      <c r="F164" s="7" t="s">
        <v>67</v>
      </c>
      <c r="G164" s="6">
        <v>4100100</v>
      </c>
      <c r="H164" s="6">
        <v>240</v>
      </c>
      <c r="I164" s="15">
        <v>105.8</v>
      </c>
    </row>
    <row r="165" spans="1:9" s="5" customFormat="1" ht="31.5" customHeight="1" x14ac:dyDescent="0.25">
      <c r="A165" s="2" t="s">
        <v>70</v>
      </c>
      <c r="B165" s="159" t="s">
        <v>71</v>
      </c>
      <c r="C165" s="160"/>
      <c r="D165" s="161"/>
      <c r="E165" s="2">
        <v>984</v>
      </c>
      <c r="F165" s="3" t="s">
        <v>72</v>
      </c>
      <c r="G165" s="2"/>
      <c r="H165" s="2"/>
      <c r="I165" s="25">
        <f>SUM(I166+I170)</f>
        <v>4614</v>
      </c>
    </row>
    <row r="166" spans="1:9" ht="57.75" customHeight="1" x14ac:dyDescent="0.25">
      <c r="A166" s="16" t="s">
        <v>73</v>
      </c>
      <c r="B166" s="149" t="s">
        <v>191</v>
      </c>
      <c r="C166" s="150"/>
      <c r="D166" s="151"/>
      <c r="E166" s="16">
        <v>984</v>
      </c>
      <c r="F166" s="17" t="s">
        <v>190</v>
      </c>
      <c r="G166" s="16"/>
      <c r="H166" s="16"/>
      <c r="I166" s="26">
        <f>SUM(I167)</f>
        <v>384</v>
      </c>
    </row>
    <row r="167" spans="1:9" s="54" customFormat="1" ht="243" customHeight="1" x14ac:dyDescent="0.25">
      <c r="A167" s="12" t="s">
        <v>76</v>
      </c>
      <c r="B167" s="105" t="s">
        <v>403</v>
      </c>
      <c r="C167" s="106"/>
      <c r="D167" s="107"/>
      <c r="E167" s="12">
        <v>984</v>
      </c>
      <c r="F167" s="13" t="s">
        <v>190</v>
      </c>
      <c r="G167" s="12">
        <v>7950600</v>
      </c>
      <c r="H167" s="12"/>
      <c r="I167" s="19">
        <f>SUM(I168)</f>
        <v>384</v>
      </c>
    </row>
    <row r="168" spans="1:9" s="54" customFormat="1" ht="35.25" customHeight="1" x14ac:dyDescent="0.25">
      <c r="A168" s="6" t="s">
        <v>77</v>
      </c>
      <c r="B168" s="114" t="s">
        <v>300</v>
      </c>
      <c r="C168" s="86"/>
      <c r="D168" s="87"/>
      <c r="E168" s="6">
        <v>984</v>
      </c>
      <c r="F168" s="7" t="s">
        <v>190</v>
      </c>
      <c r="G168" s="6">
        <v>7950600</v>
      </c>
      <c r="H168" s="6">
        <v>200</v>
      </c>
      <c r="I168" s="15">
        <f>SUM(I169)</f>
        <v>384</v>
      </c>
    </row>
    <row r="169" spans="1:9" s="5" customFormat="1" ht="46.5" customHeight="1" x14ac:dyDescent="0.25">
      <c r="A169" s="6" t="s">
        <v>334</v>
      </c>
      <c r="B169" s="78" t="s">
        <v>293</v>
      </c>
      <c r="C169" s="126"/>
      <c r="D169" s="127"/>
      <c r="E169" s="6">
        <v>984</v>
      </c>
      <c r="F169" s="7" t="s">
        <v>190</v>
      </c>
      <c r="G169" s="6">
        <v>7950600</v>
      </c>
      <c r="H169" s="6">
        <v>240</v>
      </c>
      <c r="I169" s="15">
        <v>384</v>
      </c>
    </row>
    <row r="170" spans="1:9" ht="36" customHeight="1" x14ac:dyDescent="0.25">
      <c r="A170" s="16" t="s">
        <v>192</v>
      </c>
      <c r="B170" s="111" t="s">
        <v>74</v>
      </c>
      <c r="C170" s="112"/>
      <c r="D170" s="113"/>
      <c r="E170" s="16">
        <v>984</v>
      </c>
      <c r="F170" s="17" t="s">
        <v>75</v>
      </c>
      <c r="G170" s="16"/>
      <c r="H170" s="16"/>
      <c r="I170" s="26">
        <f>SUM(I171+I174+I177)</f>
        <v>4230</v>
      </c>
    </row>
    <row r="171" spans="1:9" s="5" customFormat="1" ht="110.25" customHeight="1" x14ac:dyDescent="0.25">
      <c r="A171" s="12" t="s">
        <v>205</v>
      </c>
      <c r="B171" s="75" t="s">
        <v>241</v>
      </c>
      <c r="C171" s="76"/>
      <c r="D171" s="77"/>
      <c r="E171" s="12">
        <v>984</v>
      </c>
      <c r="F171" s="13" t="s">
        <v>75</v>
      </c>
      <c r="G171" s="12">
        <v>4310100</v>
      </c>
      <c r="H171" s="12"/>
      <c r="I171" s="19">
        <f>SUM(I172)</f>
        <v>510</v>
      </c>
    </row>
    <row r="172" spans="1:9" s="5" customFormat="1" ht="38.25" customHeight="1" x14ac:dyDescent="0.25">
      <c r="A172" s="6" t="s">
        <v>206</v>
      </c>
      <c r="B172" s="78" t="s">
        <v>300</v>
      </c>
      <c r="C172" s="79"/>
      <c r="D172" s="80"/>
      <c r="E172" s="6">
        <v>984</v>
      </c>
      <c r="F172" s="7" t="s">
        <v>75</v>
      </c>
      <c r="G172" s="6">
        <v>4310100</v>
      </c>
      <c r="H172" s="6">
        <v>200</v>
      </c>
      <c r="I172" s="15">
        <f>SUM(I173)</f>
        <v>510</v>
      </c>
    </row>
    <row r="173" spans="1:9" ht="50.25" customHeight="1" x14ac:dyDescent="0.25">
      <c r="A173" s="6" t="s">
        <v>335</v>
      </c>
      <c r="B173" s="78" t="s">
        <v>293</v>
      </c>
      <c r="C173" s="126"/>
      <c r="D173" s="127"/>
      <c r="E173" s="6">
        <v>984</v>
      </c>
      <c r="F173" s="7" t="s">
        <v>75</v>
      </c>
      <c r="G173" s="6">
        <v>4310100</v>
      </c>
      <c r="H173" s="6">
        <v>240</v>
      </c>
      <c r="I173" s="15">
        <v>510</v>
      </c>
    </row>
    <row r="174" spans="1:9" s="5" customFormat="1" ht="118.5" customHeight="1" x14ac:dyDescent="0.25">
      <c r="A174" s="12" t="s">
        <v>207</v>
      </c>
      <c r="B174" s="75" t="s">
        <v>242</v>
      </c>
      <c r="C174" s="76"/>
      <c r="D174" s="77"/>
      <c r="E174" s="12">
        <v>984</v>
      </c>
      <c r="F174" s="13" t="s">
        <v>75</v>
      </c>
      <c r="G174" s="12">
        <v>4310200</v>
      </c>
      <c r="H174" s="12"/>
      <c r="I174" s="19">
        <f>SUM(I175)</f>
        <v>3385</v>
      </c>
    </row>
    <row r="175" spans="1:9" s="5" customFormat="1" ht="36" customHeight="1" x14ac:dyDescent="0.25">
      <c r="A175" s="6" t="s">
        <v>208</v>
      </c>
      <c r="B175" s="78" t="s">
        <v>300</v>
      </c>
      <c r="C175" s="79"/>
      <c r="D175" s="80"/>
      <c r="E175" s="6">
        <v>984</v>
      </c>
      <c r="F175" s="7" t="s">
        <v>75</v>
      </c>
      <c r="G175" s="6">
        <v>4310200</v>
      </c>
      <c r="H175" s="6">
        <v>200</v>
      </c>
      <c r="I175" s="15">
        <f>SUM(I176)</f>
        <v>3385</v>
      </c>
    </row>
    <row r="176" spans="1:9" ht="51" customHeight="1" x14ac:dyDescent="0.25">
      <c r="A176" s="6" t="s">
        <v>336</v>
      </c>
      <c r="B176" s="78" t="s">
        <v>293</v>
      </c>
      <c r="C176" s="126"/>
      <c r="D176" s="127"/>
      <c r="E176" s="6">
        <v>984</v>
      </c>
      <c r="F176" s="7" t="s">
        <v>75</v>
      </c>
      <c r="G176" s="6">
        <v>4310200</v>
      </c>
      <c r="H176" s="6">
        <v>240</v>
      </c>
      <c r="I176" s="15">
        <v>3385</v>
      </c>
    </row>
    <row r="177" spans="1:9" ht="101.25" customHeight="1" x14ac:dyDescent="0.25">
      <c r="A177" s="12" t="s">
        <v>209</v>
      </c>
      <c r="B177" s="75" t="s">
        <v>243</v>
      </c>
      <c r="C177" s="76"/>
      <c r="D177" s="77"/>
      <c r="E177" s="12">
        <v>984</v>
      </c>
      <c r="F177" s="13" t="s">
        <v>75</v>
      </c>
      <c r="G177" s="12">
        <v>4310300</v>
      </c>
      <c r="H177" s="12"/>
      <c r="I177" s="19">
        <f>SUM(I178)</f>
        <v>335</v>
      </c>
    </row>
    <row r="178" spans="1:9" ht="36.75" customHeight="1" x14ac:dyDescent="0.25">
      <c r="A178" s="6" t="s">
        <v>210</v>
      </c>
      <c r="B178" s="78" t="s">
        <v>300</v>
      </c>
      <c r="C178" s="79"/>
      <c r="D178" s="80"/>
      <c r="E178" s="6">
        <v>984</v>
      </c>
      <c r="F178" s="7" t="s">
        <v>75</v>
      </c>
      <c r="G178" s="6">
        <v>4310300</v>
      </c>
      <c r="H178" s="6">
        <v>200</v>
      </c>
      <c r="I178" s="19">
        <f>SUM(I179)</f>
        <v>335</v>
      </c>
    </row>
    <row r="179" spans="1:9" s="5" customFormat="1" ht="55.5" customHeight="1" x14ac:dyDescent="0.25">
      <c r="A179" s="6" t="s">
        <v>337</v>
      </c>
      <c r="B179" s="78" t="s">
        <v>293</v>
      </c>
      <c r="C179" s="126"/>
      <c r="D179" s="127"/>
      <c r="E179" s="6">
        <v>984</v>
      </c>
      <c r="F179" s="7" t="s">
        <v>75</v>
      </c>
      <c r="G179" s="6">
        <v>4310300</v>
      </c>
      <c r="H179" s="6">
        <v>240</v>
      </c>
      <c r="I179" s="15">
        <v>335</v>
      </c>
    </row>
    <row r="180" spans="1:9" s="5" customFormat="1" ht="38.25" customHeight="1" x14ac:dyDescent="0.25">
      <c r="A180" s="2" t="s">
        <v>78</v>
      </c>
      <c r="B180" s="97" t="s">
        <v>79</v>
      </c>
      <c r="C180" s="97"/>
      <c r="D180" s="97"/>
      <c r="E180" s="2">
        <v>984</v>
      </c>
      <c r="F180" s="3" t="s">
        <v>80</v>
      </c>
      <c r="G180" s="2"/>
      <c r="H180" s="6"/>
      <c r="I180" s="25">
        <f>I181</f>
        <v>16584</v>
      </c>
    </row>
    <row r="181" spans="1:9" ht="18" customHeight="1" x14ac:dyDescent="0.25">
      <c r="A181" s="12" t="s">
        <v>81</v>
      </c>
      <c r="B181" s="104" t="s">
        <v>82</v>
      </c>
      <c r="C181" s="104"/>
      <c r="D181" s="104"/>
      <c r="E181" s="16">
        <v>984</v>
      </c>
      <c r="F181" s="17" t="s">
        <v>83</v>
      </c>
      <c r="G181" s="12"/>
      <c r="H181" s="12"/>
      <c r="I181" s="26">
        <f>SUM(I182+I187+I190+I193)</f>
        <v>16584</v>
      </c>
    </row>
    <row r="182" spans="1:9" ht="95.25" customHeight="1" x14ac:dyDescent="0.25">
      <c r="A182" s="12" t="s">
        <v>84</v>
      </c>
      <c r="B182" s="168" t="s">
        <v>179</v>
      </c>
      <c r="C182" s="168"/>
      <c r="D182" s="168"/>
      <c r="E182" s="12">
        <v>984</v>
      </c>
      <c r="F182" s="13" t="s">
        <v>83</v>
      </c>
      <c r="G182" s="12">
        <v>4400100</v>
      </c>
      <c r="H182" s="12"/>
      <c r="I182" s="19">
        <f>SUM(I183+I185)</f>
        <v>7856</v>
      </c>
    </row>
    <row r="183" spans="1:9" ht="114" customHeight="1" x14ac:dyDescent="0.25">
      <c r="A183" s="6" t="s">
        <v>85</v>
      </c>
      <c r="B183" s="72" t="s">
        <v>338</v>
      </c>
      <c r="C183" s="79"/>
      <c r="D183" s="80"/>
      <c r="E183" s="6">
        <v>984</v>
      </c>
      <c r="F183" s="7" t="s">
        <v>83</v>
      </c>
      <c r="G183" s="6">
        <v>4400100</v>
      </c>
      <c r="H183" s="6">
        <v>100</v>
      </c>
      <c r="I183" s="15">
        <f>SUM(I184)</f>
        <v>3136</v>
      </c>
    </row>
    <row r="184" spans="1:9" s="5" customFormat="1" ht="33" customHeight="1" x14ac:dyDescent="0.25">
      <c r="A184" s="6" t="s">
        <v>339</v>
      </c>
      <c r="B184" s="72" t="s">
        <v>297</v>
      </c>
      <c r="C184" s="79"/>
      <c r="D184" s="80"/>
      <c r="E184" s="6">
        <v>984</v>
      </c>
      <c r="F184" s="7" t="s">
        <v>83</v>
      </c>
      <c r="G184" s="6">
        <v>4400100</v>
      </c>
      <c r="H184" s="7" t="s">
        <v>290</v>
      </c>
      <c r="I184" s="15">
        <v>3136</v>
      </c>
    </row>
    <row r="185" spans="1:9" s="5" customFormat="1" ht="33" customHeight="1" x14ac:dyDescent="0.25">
      <c r="A185" s="6" t="s">
        <v>177</v>
      </c>
      <c r="B185" s="72" t="s">
        <v>300</v>
      </c>
      <c r="C185" s="73"/>
      <c r="D185" s="74"/>
      <c r="E185" s="6">
        <v>984</v>
      </c>
      <c r="F185" s="7" t="s">
        <v>83</v>
      </c>
      <c r="G185" s="6">
        <v>4400100</v>
      </c>
      <c r="H185" s="7" t="s">
        <v>309</v>
      </c>
      <c r="I185" s="15">
        <f>SUM(I186)</f>
        <v>4720</v>
      </c>
    </row>
    <row r="186" spans="1:9" ht="51" customHeight="1" x14ac:dyDescent="0.25">
      <c r="A186" s="6" t="s">
        <v>340</v>
      </c>
      <c r="B186" s="78" t="s">
        <v>293</v>
      </c>
      <c r="C186" s="126"/>
      <c r="D186" s="127"/>
      <c r="E186" s="6">
        <v>984</v>
      </c>
      <c r="F186" s="7" t="s">
        <v>83</v>
      </c>
      <c r="G186" s="6">
        <v>4400100</v>
      </c>
      <c r="H186" s="7" t="s">
        <v>289</v>
      </c>
      <c r="I186" s="15">
        <v>4720</v>
      </c>
    </row>
    <row r="187" spans="1:9" s="5" customFormat="1" ht="108.75" customHeight="1" x14ac:dyDescent="0.25">
      <c r="A187" s="12" t="s">
        <v>86</v>
      </c>
      <c r="B187" s="168" t="s">
        <v>244</v>
      </c>
      <c r="C187" s="168"/>
      <c r="D187" s="168"/>
      <c r="E187" s="12">
        <v>984</v>
      </c>
      <c r="F187" s="13" t="s">
        <v>83</v>
      </c>
      <c r="G187" s="12">
        <v>4400200</v>
      </c>
      <c r="H187" s="12"/>
      <c r="I187" s="19">
        <f>SUM(I188)</f>
        <v>5228</v>
      </c>
    </row>
    <row r="188" spans="1:9" s="5" customFormat="1" ht="30.75" customHeight="1" x14ac:dyDescent="0.25">
      <c r="A188" s="6" t="s">
        <v>87</v>
      </c>
      <c r="B188" s="78" t="s">
        <v>300</v>
      </c>
      <c r="C188" s="79"/>
      <c r="D188" s="80"/>
      <c r="E188" s="6">
        <v>984</v>
      </c>
      <c r="F188" s="7" t="s">
        <v>83</v>
      </c>
      <c r="G188" s="6">
        <v>4400200</v>
      </c>
      <c r="H188" s="6">
        <v>200</v>
      </c>
      <c r="I188" s="19">
        <f>SUM(I189)</f>
        <v>5228</v>
      </c>
    </row>
    <row r="189" spans="1:9" ht="48.75" customHeight="1" x14ac:dyDescent="0.25">
      <c r="A189" s="6" t="s">
        <v>341</v>
      </c>
      <c r="B189" s="78" t="s">
        <v>293</v>
      </c>
      <c r="C189" s="126"/>
      <c r="D189" s="127"/>
      <c r="E189" s="6">
        <v>984</v>
      </c>
      <c r="F189" s="7" t="s">
        <v>83</v>
      </c>
      <c r="G189" s="6">
        <v>4400200</v>
      </c>
      <c r="H189" s="6">
        <v>240</v>
      </c>
      <c r="I189" s="15">
        <v>5228</v>
      </c>
    </row>
    <row r="190" spans="1:9" ht="97.5" customHeight="1" x14ac:dyDescent="0.25">
      <c r="A190" s="12" t="s">
        <v>88</v>
      </c>
      <c r="B190" s="75" t="s">
        <v>245</v>
      </c>
      <c r="C190" s="76"/>
      <c r="D190" s="77"/>
      <c r="E190" s="12">
        <v>984</v>
      </c>
      <c r="F190" s="13" t="s">
        <v>83</v>
      </c>
      <c r="G190" s="12">
        <v>4400300</v>
      </c>
      <c r="H190" s="12"/>
      <c r="I190" s="19">
        <f>SUM(I191)</f>
        <v>980</v>
      </c>
    </row>
    <row r="191" spans="1:9" ht="33" customHeight="1" x14ac:dyDescent="0.25">
      <c r="A191" s="6" t="s">
        <v>89</v>
      </c>
      <c r="B191" s="78" t="s">
        <v>300</v>
      </c>
      <c r="C191" s="79"/>
      <c r="D191" s="80"/>
      <c r="E191" s="6">
        <v>984</v>
      </c>
      <c r="F191" s="7" t="s">
        <v>83</v>
      </c>
      <c r="G191" s="6">
        <v>4400300</v>
      </c>
      <c r="H191" s="6">
        <v>200</v>
      </c>
      <c r="I191" s="15">
        <f>SUM(I192)</f>
        <v>980</v>
      </c>
    </row>
    <row r="192" spans="1:9" ht="48.75" customHeight="1" x14ac:dyDescent="0.25">
      <c r="A192" s="6" t="s">
        <v>342</v>
      </c>
      <c r="B192" s="78" t="s">
        <v>293</v>
      </c>
      <c r="C192" s="126"/>
      <c r="D192" s="127"/>
      <c r="E192" s="6">
        <v>984</v>
      </c>
      <c r="F192" s="7" t="s">
        <v>83</v>
      </c>
      <c r="G192" s="6">
        <v>4400300</v>
      </c>
      <c r="H192" s="6">
        <v>240</v>
      </c>
      <c r="I192" s="15">
        <v>980</v>
      </c>
    </row>
    <row r="193" spans="1:9" ht="91.5" customHeight="1" x14ac:dyDescent="0.25">
      <c r="A193" s="12" t="s">
        <v>218</v>
      </c>
      <c r="B193" s="75" t="s">
        <v>361</v>
      </c>
      <c r="C193" s="76"/>
      <c r="D193" s="77"/>
      <c r="E193" s="12">
        <v>984</v>
      </c>
      <c r="F193" s="13" t="s">
        <v>83</v>
      </c>
      <c r="G193" s="12">
        <v>4400400</v>
      </c>
      <c r="H193" s="12"/>
      <c r="I193" s="19">
        <f>SUM(I194)</f>
        <v>2520</v>
      </c>
    </row>
    <row r="194" spans="1:9" ht="31.5" customHeight="1" x14ac:dyDescent="0.25">
      <c r="A194" s="6" t="s">
        <v>219</v>
      </c>
      <c r="B194" s="78" t="s">
        <v>300</v>
      </c>
      <c r="C194" s="79"/>
      <c r="D194" s="80"/>
      <c r="E194" s="6">
        <v>984</v>
      </c>
      <c r="F194" s="7" t="s">
        <v>83</v>
      </c>
      <c r="G194" s="6">
        <v>4400400</v>
      </c>
      <c r="H194" s="6">
        <v>200</v>
      </c>
      <c r="I194" s="19">
        <f>SUM(I195)</f>
        <v>2520</v>
      </c>
    </row>
    <row r="195" spans="1:9" s="4" customFormat="1" ht="48.75" customHeight="1" x14ac:dyDescent="0.25">
      <c r="A195" s="6" t="s">
        <v>343</v>
      </c>
      <c r="B195" s="78" t="s">
        <v>293</v>
      </c>
      <c r="C195" s="126"/>
      <c r="D195" s="127"/>
      <c r="E195" s="6">
        <v>984</v>
      </c>
      <c r="F195" s="7" t="s">
        <v>83</v>
      </c>
      <c r="G195" s="6">
        <v>4400400</v>
      </c>
      <c r="H195" s="6">
        <v>240</v>
      </c>
      <c r="I195" s="15">
        <v>2520</v>
      </c>
    </row>
    <row r="196" spans="1:9" s="21" customFormat="1" ht="23.25" customHeight="1" x14ac:dyDescent="0.25">
      <c r="A196" s="2" t="s">
        <v>90</v>
      </c>
      <c r="B196" s="139" t="s">
        <v>91</v>
      </c>
      <c r="C196" s="140"/>
      <c r="D196" s="141"/>
      <c r="E196" s="2">
        <v>984</v>
      </c>
      <c r="F196" s="2">
        <v>1000</v>
      </c>
      <c r="G196" s="2"/>
      <c r="H196" s="2"/>
      <c r="I196" s="25">
        <f>SUM(I197+I201)</f>
        <v>19590.400000000001</v>
      </c>
    </row>
    <row r="197" spans="1:9" s="14" customFormat="1" ht="30" customHeight="1" x14ac:dyDescent="0.25">
      <c r="A197" s="16" t="s">
        <v>92</v>
      </c>
      <c r="B197" s="149" t="s">
        <v>121</v>
      </c>
      <c r="C197" s="150"/>
      <c r="D197" s="151"/>
      <c r="E197" s="16">
        <v>984</v>
      </c>
      <c r="F197" s="16">
        <v>1003</v>
      </c>
      <c r="G197" s="16"/>
      <c r="H197" s="16"/>
      <c r="I197" s="26">
        <f>SUM(I198)</f>
        <v>628.5</v>
      </c>
    </row>
    <row r="198" spans="1:9" s="5" customFormat="1" ht="254.25" customHeight="1" x14ac:dyDescent="0.25">
      <c r="A198" s="12" t="s">
        <v>94</v>
      </c>
      <c r="B198" s="105" t="s">
        <v>129</v>
      </c>
      <c r="C198" s="106"/>
      <c r="D198" s="107"/>
      <c r="E198" s="12">
        <v>984</v>
      </c>
      <c r="F198" s="12">
        <v>1003</v>
      </c>
      <c r="G198" s="12">
        <v>5050100</v>
      </c>
      <c r="H198" s="12"/>
      <c r="I198" s="19">
        <f>SUM(I199)</f>
        <v>628.5</v>
      </c>
    </row>
    <row r="199" spans="1:9" s="5" customFormat="1" ht="36" customHeight="1" x14ac:dyDescent="0.25">
      <c r="A199" s="6" t="s">
        <v>95</v>
      </c>
      <c r="B199" s="85" t="s">
        <v>344</v>
      </c>
      <c r="C199" s="86"/>
      <c r="D199" s="87"/>
      <c r="E199" s="6">
        <v>984</v>
      </c>
      <c r="F199" s="6">
        <v>1003</v>
      </c>
      <c r="G199" s="6">
        <v>5050100</v>
      </c>
      <c r="H199" s="6">
        <v>300</v>
      </c>
      <c r="I199" s="19">
        <f>SUM(I200)</f>
        <v>628.5</v>
      </c>
    </row>
    <row r="200" spans="1:9" s="5" customFormat="1" ht="44.25" customHeight="1" x14ac:dyDescent="0.25">
      <c r="A200" s="6" t="s">
        <v>345</v>
      </c>
      <c r="B200" s="85" t="s">
        <v>298</v>
      </c>
      <c r="C200" s="86"/>
      <c r="D200" s="87"/>
      <c r="E200" s="6">
        <v>984</v>
      </c>
      <c r="F200" s="6">
        <v>1003</v>
      </c>
      <c r="G200" s="6">
        <v>5050100</v>
      </c>
      <c r="H200" s="7" t="s">
        <v>291</v>
      </c>
      <c r="I200" s="15">
        <v>628.5</v>
      </c>
    </row>
    <row r="201" spans="1:9" ht="24" customHeight="1" x14ac:dyDescent="0.25">
      <c r="A201" s="16" t="s">
        <v>142</v>
      </c>
      <c r="B201" s="172" t="s">
        <v>93</v>
      </c>
      <c r="C201" s="173"/>
      <c r="D201" s="174"/>
      <c r="E201" s="16">
        <v>984</v>
      </c>
      <c r="F201" s="16">
        <v>1004</v>
      </c>
      <c r="G201" s="12"/>
      <c r="H201" s="12"/>
      <c r="I201" s="26">
        <f>SUM(I202+I207+I210)</f>
        <v>18961.900000000001</v>
      </c>
    </row>
    <row r="202" spans="1:9" s="5" customFormat="1" ht="108" customHeight="1" x14ac:dyDescent="0.25">
      <c r="A202" s="12" t="s">
        <v>143</v>
      </c>
      <c r="B202" s="168" t="s">
        <v>278</v>
      </c>
      <c r="C202" s="168"/>
      <c r="D202" s="168"/>
      <c r="E202" s="12">
        <v>984</v>
      </c>
      <c r="F202" s="12">
        <v>1004</v>
      </c>
      <c r="G202" s="13" t="s">
        <v>267</v>
      </c>
      <c r="H202" s="12"/>
      <c r="I202" s="19">
        <f>SUM(I203+I205)</f>
        <v>4240</v>
      </c>
    </row>
    <row r="203" spans="1:9" s="5" customFormat="1" ht="111" customHeight="1" x14ac:dyDescent="0.25">
      <c r="A203" s="6" t="s">
        <v>144</v>
      </c>
      <c r="B203" s="72" t="s">
        <v>346</v>
      </c>
      <c r="C203" s="79"/>
      <c r="D203" s="80"/>
      <c r="E203" s="6">
        <v>984</v>
      </c>
      <c r="F203" s="6">
        <v>1004</v>
      </c>
      <c r="G203" s="7" t="s">
        <v>267</v>
      </c>
      <c r="H203" s="6">
        <v>100</v>
      </c>
      <c r="I203" s="15">
        <f>SUM(I204)</f>
        <v>3950.8</v>
      </c>
    </row>
    <row r="204" spans="1:9" ht="31.5" customHeight="1" x14ac:dyDescent="0.25">
      <c r="A204" s="6" t="s">
        <v>347</v>
      </c>
      <c r="B204" s="109" t="s">
        <v>294</v>
      </c>
      <c r="C204" s="110"/>
      <c r="D204" s="110"/>
      <c r="E204" s="6">
        <v>984</v>
      </c>
      <c r="F204" s="6">
        <v>1004</v>
      </c>
      <c r="G204" s="7" t="s">
        <v>267</v>
      </c>
      <c r="H204" s="6">
        <v>120</v>
      </c>
      <c r="I204" s="15">
        <v>3950.8</v>
      </c>
    </row>
    <row r="205" spans="1:9" ht="32.25" customHeight="1" x14ac:dyDescent="0.25">
      <c r="A205" s="6" t="s">
        <v>268</v>
      </c>
      <c r="B205" s="72" t="s">
        <v>300</v>
      </c>
      <c r="C205" s="73"/>
      <c r="D205" s="74"/>
      <c r="E205" s="6">
        <v>984</v>
      </c>
      <c r="F205" s="6">
        <v>1004</v>
      </c>
      <c r="G205" s="7" t="s">
        <v>267</v>
      </c>
      <c r="H205" s="6">
        <v>200</v>
      </c>
      <c r="I205" s="15">
        <f>SUM(I206)</f>
        <v>289.2</v>
      </c>
    </row>
    <row r="206" spans="1:9" ht="48" customHeight="1" x14ac:dyDescent="0.25">
      <c r="A206" s="6" t="s">
        <v>348</v>
      </c>
      <c r="B206" s="72" t="s">
        <v>293</v>
      </c>
      <c r="C206" s="90"/>
      <c r="D206" s="91"/>
      <c r="E206" s="6">
        <v>984</v>
      </c>
      <c r="F206" s="6">
        <v>1004</v>
      </c>
      <c r="G206" s="7" t="s">
        <v>267</v>
      </c>
      <c r="H206" s="6">
        <v>240</v>
      </c>
      <c r="I206" s="15">
        <v>289.2</v>
      </c>
    </row>
    <row r="207" spans="1:9" s="5" customFormat="1" ht="119.25" customHeight="1" x14ac:dyDescent="0.25">
      <c r="A207" s="12" t="s">
        <v>145</v>
      </c>
      <c r="B207" s="168" t="s">
        <v>277</v>
      </c>
      <c r="C207" s="168"/>
      <c r="D207" s="168"/>
      <c r="E207" s="12">
        <v>984</v>
      </c>
      <c r="F207" s="12">
        <v>1004</v>
      </c>
      <c r="G207" s="12">
        <v>5118003</v>
      </c>
      <c r="H207" s="12"/>
      <c r="I207" s="19">
        <f>SUM(I208)</f>
        <v>10555.5</v>
      </c>
    </row>
    <row r="208" spans="1:9" s="5" customFormat="1" ht="34.5" customHeight="1" x14ac:dyDescent="0.25">
      <c r="A208" s="6" t="s">
        <v>146</v>
      </c>
      <c r="B208" s="72" t="s">
        <v>344</v>
      </c>
      <c r="C208" s="79"/>
      <c r="D208" s="80"/>
      <c r="E208" s="6">
        <v>984</v>
      </c>
      <c r="F208" s="6">
        <v>1004</v>
      </c>
      <c r="G208" s="6">
        <v>5118003</v>
      </c>
      <c r="H208" s="6">
        <v>300</v>
      </c>
      <c r="I208" s="15">
        <f>SUM(I209)</f>
        <v>10555.5</v>
      </c>
    </row>
    <row r="209" spans="1:9" ht="37.5" customHeight="1" x14ac:dyDescent="0.25">
      <c r="A209" s="6" t="s">
        <v>349</v>
      </c>
      <c r="B209" s="109" t="s">
        <v>298</v>
      </c>
      <c r="C209" s="110"/>
      <c r="D209" s="110"/>
      <c r="E209" s="6">
        <v>984</v>
      </c>
      <c r="F209" s="6">
        <v>1004</v>
      </c>
      <c r="G209" s="6">
        <v>5118003</v>
      </c>
      <c r="H209" s="6">
        <v>310</v>
      </c>
      <c r="I209" s="15">
        <v>10555.5</v>
      </c>
    </row>
    <row r="210" spans="1:9" s="5" customFormat="1" ht="117.75" customHeight="1" x14ac:dyDescent="0.25">
      <c r="A210" s="12" t="s">
        <v>147</v>
      </c>
      <c r="B210" s="168" t="s">
        <v>279</v>
      </c>
      <c r="C210" s="168"/>
      <c r="D210" s="168"/>
      <c r="E210" s="12">
        <v>984</v>
      </c>
      <c r="F210" s="12">
        <v>1004</v>
      </c>
      <c r="G210" s="12">
        <v>5118004</v>
      </c>
      <c r="H210" s="12"/>
      <c r="I210" s="19">
        <f>SUM(I211)</f>
        <v>4166.3999999999996</v>
      </c>
    </row>
    <row r="211" spans="1:9" s="5" customFormat="1" ht="38.25" customHeight="1" x14ac:dyDescent="0.25">
      <c r="A211" s="6" t="s">
        <v>148</v>
      </c>
      <c r="B211" s="72" t="s">
        <v>344</v>
      </c>
      <c r="C211" s="79"/>
      <c r="D211" s="80"/>
      <c r="E211" s="6">
        <v>984</v>
      </c>
      <c r="F211" s="6">
        <v>1004</v>
      </c>
      <c r="G211" s="6">
        <v>5118004</v>
      </c>
      <c r="H211" s="6">
        <v>300</v>
      </c>
      <c r="I211" s="15">
        <f>SUM(I212)</f>
        <v>4166.3999999999996</v>
      </c>
    </row>
    <row r="212" spans="1:9" s="5" customFormat="1" ht="36" customHeight="1" x14ac:dyDescent="0.25">
      <c r="A212" s="6" t="s">
        <v>350</v>
      </c>
      <c r="B212" s="109" t="s">
        <v>298</v>
      </c>
      <c r="C212" s="110"/>
      <c r="D212" s="110"/>
      <c r="E212" s="6">
        <v>984</v>
      </c>
      <c r="F212" s="6">
        <v>1004</v>
      </c>
      <c r="G212" s="6">
        <v>5118004</v>
      </c>
      <c r="H212" s="6">
        <v>310</v>
      </c>
      <c r="I212" s="15">
        <v>4166.3999999999996</v>
      </c>
    </row>
    <row r="213" spans="1:9" s="5" customFormat="1" ht="34.5" customHeight="1" x14ac:dyDescent="0.25">
      <c r="A213" s="2" t="s">
        <v>96</v>
      </c>
      <c r="B213" s="97" t="s">
        <v>97</v>
      </c>
      <c r="C213" s="97"/>
      <c r="D213" s="97"/>
      <c r="E213" s="2">
        <v>984</v>
      </c>
      <c r="F213" s="3" t="s">
        <v>98</v>
      </c>
      <c r="G213" s="2"/>
      <c r="H213" s="2"/>
      <c r="I213" s="25">
        <f>SUM(I214+I225)</f>
        <v>11677.9</v>
      </c>
    </row>
    <row r="214" spans="1:9" ht="24" customHeight="1" x14ac:dyDescent="0.25">
      <c r="A214" s="16" t="s">
        <v>99</v>
      </c>
      <c r="B214" s="162" t="s">
        <v>100</v>
      </c>
      <c r="C214" s="163"/>
      <c r="D214" s="164"/>
      <c r="E214" s="16">
        <v>984</v>
      </c>
      <c r="F214" s="17" t="s">
        <v>101</v>
      </c>
      <c r="G214" s="16"/>
      <c r="H214" s="16"/>
      <c r="I214" s="26">
        <f>SUM(I215+I218)</f>
        <v>11377.9</v>
      </c>
    </row>
    <row r="215" spans="1:9" s="5" customFormat="1" ht="113.25" customHeight="1" x14ac:dyDescent="0.25">
      <c r="A215" s="12" t="s">
        <v>102</v>
      </c>
      <c r="B215" s="82" t="s">
        <v>406</v>
      </c>
      <c r="C215" s="83"/>
      <c r="D215" s="84"/>
      <c r="E215" s="12">
        <v>984</v>
      </c>
      <c r="F215" s="13" t="s">
        <v>101</v>
      </c>
      <c r="G215" s="12">
        <v>4870100</v>
      </c>
      <c r="H215" s="12"/>
      <c r="I215" s="19">
        <f>SUM(I216)</f>
        <v>1080</v>
      </c>
    </row>
    <row r="216" spans="1:9" s="5" customFormat="1" ht="34.5" customHeight="1" x14ac:dyDescent="0.25">
      <c r="A216" s="6" t="s">
        <v>103</v>
      </c>
      <c r="B216" s="82" t="s">
        <v>300</v>
      </c>
      <c r="C216" s="83"/>
      <c r="D216" s="84"/>
      <c r="E216" s="6">
        <v>984</v>
      </c>
      <c r="F216" s="7" t="s">
        <v>101</v>
      </c>
      <c r="G216" s="6">
        <v>4870100</v>
      </c>
      <c r="H216" s="6">
        <v>200</v>
      </c>
      <c r="I216" s="19">
        <f>SUM(I217)</f>
        <v>1080</v>
      </c>
    </row>
    <row r="217" spans="1:9" ht="48.75" customHeight="1" x14ac:dyDescent="0.25">
      <c r="A217" s="6" t="s">
        <v>351</v>
      </c>
      <c r="B217" s="72" t="s">
        <v>293</v>
      </c>
      <c r="C217" s="73"/>
      <c r="D217" s="74"/>
      <c r="E217" s="6">
        <v>984</v>
      </c>
      <c r="F217" s="7" t="s">
        <v>101</v>
      </c>
      <c r="G217" s="6">
        <v>4870100</v>
      </c>
      <c r="H217" s="6">
        <v>240</v>
      </c>
      <c r="I217" s="15">
        <v>1080</v>
      </c>
    </row>
    <row r="218" spans="1:9" s="5" customFormat="1" ht="102.75" customHeight="1" x14ac:dyDescent="0.25">
      <c r="A218" s="12" t="s">
        <v>157</v>
      </c>
      <c r="B218" s="82" t="s">
        <v>178</v>
      </c>
      <c r="C218" s="175"/>
      <c r="D218" s="176"/>
      <c r="E218" s="12">
        <v>984</v>
      </c>
      <c r="F218" s="13" t="s">
        <v>101</v>
      </c>
      <c r="G218" s="12">
        <v>4870200</v>
      </c>
      <c r="H218" s="12"/>
      <c r="I218" s="19">
        <f>SUM(I219+I221+I223)</f>
        <v>10297.9</v>
      </c>
    </row>
    <row r="219" spans="1:9" s="5" customFormat="1" ht="111" customHeight="1" x14ac:dyDescent="0.25">
      <c r="A219" s="6" t="s">
        <v>158</v>
      </c>
      <c r="B219" s="72" t="s">
        <v>352</v>
      </c>
      <c r="C219" s="73"/>
      <c r="D219" s="74"/>
      <c r="E219" s="6">
        <v>984</v>
      </c>
      <c r="F219" s="7" t="s">
        <v>101</v>
      </c>
      <c r="G219" s="6">
        <v>4870200</v>
      </c>
      <c r="H219" s="6">
        <v>100</v>
      </c>
      <c r="I219" s="19">
        <f>SUM(I220)</f>
        <v>3959.3</v>
      </c>
    </row>
    <row r="220" spans="1:9" ht="44.25" customHeight="1" x14ac:dyDescent="0.25">
      <c r="A220" s="6" t="s">
        <v>353</v>
      </c>
      <c r="B220" s="72" t="s">
        <v>297</v>
      </c>
      <c r="C220" s="79"/>
      <c r="D220" s="80"/>
      <c r="E220" s="6">
        <v>984</v>
      </c>
      <c r="F220" s="7" t="s">
        <v>101</v>
      </c>
      <c r="G220" s="6">
        <v>4870200</v>
      </c>
      <c r="H220" s="6">
        <v>110</v>
      </c>
      <c r="I220" s="15">
        <v>3959.3</v>
      </c>
    </row>
    <row r="221" spans="1:9" ht="35.25" customHeight="1" x14ac:dyDescent="0.25">
      <c r="A221" s="6" t="s">
        <v>180</v>
      </c>
      <c r="B221" s="72" t="s">
        <v>300</v>
      </c>
      <c r="C221" s="73"/>
      <c r="D221" s="74"/>
      <c r="E221" s="6">
        <v>984</v>
      </c>
      <c r="F221" s="7" t="s">
        <v>101</v>
      </c>
      <c r="G221" s="6">
        <v>4870200</v>
      </c>
      <c r="H221" s="6">
        <v>200</v>
      </c>
      <c r="I221" s="15">
        <f>SUM(I222)</f>
        <v>6304.5</v>
      </c>
    </row>
    <row r="222" spans="1:9" s="5" customFormat="1" ht="62.25" customHeight="1" x14ac:dyDescent="0.25">
      <c r="A222" s="6" t="s">
        <v>354</v>
      </c>
      <c r="B222" s="72" t="s">
        <v>293</v>
      </c>
      <c r="C222" s="73"/>
      <c r="D222" s="74"/>
      <c r="E222" s="6">
        <v>984</v>
      </c>
      <c r="F222" s="7" t="s">
        <v>101</v>
      </c>
      <c r="G222" s="6">
        <v>4870200</v>
      </c>
      <c r="H222" s="6">
        <v>240</v>
      </c>
      <c r="I222" s="15">
        <v>6304.5</v>
      </c>
    </row>
    <row r="223" spans="1:9" s="5" customFormat="1" ht="23.25" customHeight="1" x14ac:dyDescent="0.25">
      <c r="A223" s="6" t="s">
        <v>181</v>
      </c>
      <c r="B223" s="72" t="s">
        <v>308</v>
      </c>
      <c r="C223" s="73"/>
      <c r="D223" s="74"/>
      <c r="E223" s="6">
        <v>984</v>
      </c>
      <c r="F223" s="7" t="s">
        <v>101</v>
      </c>
      <c r="G223" s="6">
        <v>4870200</v>
      </c>
      <c r="H223" s="6">
        <v>800</v>
      </c>
      <c r="I223" s="15">
        <f>SUM(I224)</f>
        <v>34.1</v>
      </c>
    </row>
    <row r="224" spans="1:9" s="5" customFormat="1" ht="33.75" customHeight="1" x14ac:dyDescent="0.25">
      <c r="A224" s="6" t="s">
        <v>355</v>
      </c>
      <c r="B224" s="72" t="s">
        <v>295</v>
      </c>
      <c r="C224" s="90"/>
      <c r="D224" s="91"/>
      <c r="E224" s="6">
        <v>984</v>
      </c>
      <c r="F224" s="7" t="s">
        <v>101</v>
      </c>
      <c r="G224" s="6">
        <v>4870200</v>
      </c>
      <c r="H224" s="6">
        <v>850</v>
      </c>
      <c r="I224" s="15">
        <v>34.1</v>
      </c>
    </row>
    <row r="225" spans="1:9" ht="32.25" customHeight="1" x14ac:dyDescent="0.25">
      <c r="A225" s="16" t="s">
        <v>104</v>
      </c>
      <c r="B225" s="162" t="s">
        <v>269</v>
      </c>
      <c r="C225" s="163"/>
      <c r="D225" s="164"/>
      <c r="E225" s="16">
        <v>984</v>
      </c>
      <c r="F225" s="17" t="s">
        <v>270</v>
      </c>
      <c r="G225" s="16"/>
      <c r="H225" s="16"/>
      <c r="I225" s="26">
        <f>SUM(I226)</f>
        <v>300</v>
      </c>
    </row>
    <row r="226" spans="1:9" ht="80.25" customHeight="1" x14ac:dyDescent="0.25">
      <c r="A226" s="12" t="s">
        <v>105</v>
      </c>
      <c r="B226" s="75" t="s">
        <v>276</v>
      </c>
      <c r="C226" s="76"/>
      <c r="D226" s="77"/>
      <c r="E226" s="12">
        <v>984</v>
      </c>
      <c r="F226" s="13" t="s">
        <v>270</v>
      </c>
      <c r="G226" s="12">
        <v>4870300</v>
      </c>
      <c r="H226" s="12"/>
      <c r="I226" s="19">
        <f>SUM(I229+I227)</f>
        <v>300</v>
      </c>
    </row>
    <row r="227" spans="1:9" ht="33.75" customHeight="1" x14ac:dyDescent="0.25">
      <c r="A227" s="6" t="s">
        <v>159</v>
      </c>
      <c r="B227" s="78" t="s">
        <v>300</v>
      </c>
      <c r="C227" s="79"/>
      <c r="D227" s="80"/>
      <c r="E227" s="6">
        <v>984</v>
      </c>
      <c r="F227" s="7" t="s">
        <v>270</v>
      </c>
      <c r="G227" s="6">
        <v>4870300</v>
      </c>
      <c r="H227" s="6">
        <v>200</v>
      </c>
      <c r="I227" s="19">
        <f>SUM(I228)</f>
        <v>120</v>
      </c>
    </row>
    <row r="228" spans="1:9" s="8" customFormat="1" ht="46.5" customHeight="1" x14ac:dyDescent="0.25">
      <c r="A228" s="6" t="s">
        <v>356</v>
      </c>
      <c r="B228" s="72" t="s">
        <v>293</v>
      </c>
      <c r="C228" s="73"/>
      <c r="D228" s="74"/>
      <c r="E228" s="6">
        <v>984</v>
      </c>
      <c r="F228" s="7" t="s">
        <v>270</v>
      </c>
      <c r="G228" s="6">
        <v>4870300</v>
      </c>
      <c r="H228" s="6">
        <v>240</v>
      </c>
      <c r="I228" s="15">
        <v>120</v>
      </c>
    </row>
    <row r="229" spans="1:9" s="8" customFormat="1" ht="33" customHeight="1" x14ac:dyDescent="0.25">
      <c r="A229" s="6" t="s">
        <v>401</v>
      </c>
      <c r="B229" s="72" t="s">
        <v>308</v>
      </c>
      <c r="C229" s="73"/>
      <c r="D229" s="74"/>
      <c r="E229" s="6">
        <v>984</v>
      </c>
      <c r="F229" s="7" t="s">
        <v>270</v>
      </c>
      <c r="G229" s="6">
        <v>4870300</v>
      </c>
      <c r="H229" s="6">
        <v>800</v>
      </c>
      <c r="I229" s="15">
        <v>180</v>
      </c>
    </row>
    <row r="230" spans="1:9" s="8" customFormat="1" ht="33" customHeight="1" x14ac:dyDescent="0.25">
      <c r="A230" s="6" t="s">
        <v>402</v>
      </c>
      <c r="B230" s="72" t="s">
        <v>299</v>
      </c>
      <c r="C230" s="90"/>
      <c r="D230" s="91"/>
      <c r="E230" s="6">
        <v>984</v>
      </c>
      <c r="F230" s="7" t="s">
        <v>270</v>
      </c>
      <c r="G230" s="6">
        <v>4870300</v>
      </c>
      <c r="H230" s="6">
        <v>850</v>
      </c>
      <c r="I230" s="15">
        <f>SUM(I229)</f>
        <v>180</v>
      </c>
    </row>
    <row r="231" spans="1:9" s="5" customFormat="1" ht="43.5" customHeight="1" x14ac:dyDescent="0.25">
      <c r="A231" s="2" t="s">
        <v>106</v>
      </c>
      <c r="B231" s="98" t="s">
        <v>107</v>
      </c>
      <c r="C231" s="99"/>
      <c r="D231" s="100"/>
      <c r="E231" s="2">
        <v>984</v>
      </c>
      <c r="F231" s="2">
        <v>1200</v>
      </c>
      <c r="G231" s="2"/>
      <c r="H231" s="2"/>
      <c r="I231" s="25">
        <f>SUM(I232)</f>
        <v>3190.1000000000004</v>
      </c>
    </row>
    <row r="232" spans="1:9" s="5" customFormat="1" ht="32.25" customHeight="1" x14ac:dyDescent="0.25">
      <c r="A232" s="16" t="s">
        <v>108</v>
      </c>
      <c r="B232" s="165" t="s">
        <v>109</v>
      </c>
      <c r="C232" s="166"/>
      <c r="D232" s="167"/>
      <c r="E232" s="16">
        <v>984</v>
      </c>
      <c r="F232" s="17" t="s">
        <v>110</v>
      </c>
      <c r="G232" s="16"/>
      <c r="H232" s="12"/>
      <c r="I232" s="26">
        <f>SUM(I233)</f>
        <v>3190.1000000000004</v>
      </c>
    </row>
    <row r="233" spans="1:9" s="5" customFormat="1" ht="108.75" customHeight="1" x14ac:dyDescent="0.25">
      <c r="A233" s="13" t="s">
        <v>111</v>
      </c>
      <c r="B233" s="75" t="s">
        <v>182</v>
      </c>
      <c r="C233" s="76"/>
      <c r="D233" s="77"/>
      <c r="E233" s="12">
        <v>984</v>
      </c>
      <c r="F233" s="13" t="s">
        <v>110</v>
      </c>
      <c r="G233" s="12">
        <v>4570100</v>
      </c>
      <c r="H233" s="12"/>
      <c r="I233" s="19">
        <f>SUM(I234+I236+I238)</f>
        <v>3190.1000000000004</v>
      </c>
    </row>
    <row r="234" spans="1:9" s="5" customFormat="1" ht="111.75" customHeight="1" x14ac:dyDescent="0.25">
      <c r="A234" s="6" t="s">
        <v>112</v>
      </c>
      <c r="B234" s="72" t="s">
        <v>338</v>
      </c>
      <c r="C234" s="79"/>
      <c r="D234" s="80"/>
      <c r="E234" s="6">
        <v>984</v>
      </c>
      <c r="F234" s="7" t="s">
        <v>110</v>
      </c>
      <c r="G234" s="6">
        <v>4570100</v>
      </c>
      <c r="H234" s="7" t="s">
        <v>357</v>
      </c>
      <c r="I234" s="15">
        <f>SUM(I235)</f>
        <v>1758.3</v>
      </c>
    </row>
    <row r="235" spans="1:9" ht="44.25" customHeight="1" x14ac:dyDescent="0.25">
      <c r="A235" s="6" t="s">
        <v>358</v>
      </c>
      <c r="B235" s="72" t="s">
        <v>297</v>
      </c>
      <c r="C235" s="79"/>
      <c r="D235" s="80"/>
      <c r="E235" s="6">
        <v>984</v>
      </c>
      <c r="F235" s="7" t="s">
        <v>110</v>
      </c>
      <c r="G235" s="6">
        <v>4570100</v>
      </c>
      <c r="H235" s="7" t="s">
        <v>290</v>
      </c>
      <c r="I235" s="15">
        <v>1758.3</v>
      </c>
    </row>
    <row r="236" spans="1:9" ht="30.75" customHeight="1" x14ac:dyDescent="0.25">
      <c r="A236" s="6" t="s">
        <v>183</v>
      </c>
      <c r="B236" s="72" t="s">
        <v>300</v>
      </c>
      <c r="C236" s="73"/>
      <c r="D236" s="74"/>
      <c r="E236" s="6">
        <v>984</v>
      </c>
      <c r="F236" s="7" t="s">
        <v>110</v>
      </c>
      <c r="G236" s="6">
        <v>4570100</v>
      </c>
      <c r="H236" s="7" t="s">
        <v>309</v>
      </c>
      <c r="I236" s="15">
        <f>SUM(I237)</f>
        <v>1424.5</v>
      </c>
    </row>
    <row r="237" spans="1:9" ht="60.75" customHeight="1" x14ac:dyDescent="0.25">
      <c r="A237" s="6" t="s">
        <v>359</v>
      </c>
      <c r="B237" s="72" t="s">
        <v>293</v>
      </c>
      <c r="C237" s="73"/>
      <c r="D237" s="74"/>
      <c r="E237" s="6">
        <v>984</v>
      </c>
      <c r="F237" s="7" t="s">
        <v>110</v>
      </c>
      <c r="G237" s="6">
        <v>4570100</v>
      </c>
      <c r="H237" s="7" t="s">
        <v>289</v>
      </c>
      <c r="I237" s="15">
        <v>1424.5</v>
      </c>
    </row>
    <row r="238" spans="1:9" ht="23.25" customHeight="1" x14ac:dyDescent="0.25">
      <c r="A238" s="6" t="s">
        <v>184</v>
      </c>
      <c r="B238" s="72" t="s">
        <v>308</v>
      </c>
      <c r="C238" s="73"/>
      <c r="D238" s="74"/>
      <c r="E238" s="6">
        <v>984</v>
      </c>
      <c r="F238" s="7" t="s">
        <v>110</v>
      </c>
      <c r="G238" s="6">
        <v>4570100</v>
      </c>
      <c r="H238" s="7" t="s">
        <v>307</v>
      </c>
      <c r="I238" s="15">
        <f>SUM(I239)</f>
        <v>7.3</v>
      </c>
    </row>
    <row r="239" spans="1:9" ht="35.25" customHeight="1" x14ac:dyDescent="0.25">
      <c r="A239" s="6" t="s">
        <v>360</v>
      </c>
      <c r="B239" s="72" t="s">
        <v>299</v>
      </c>
      <c r="C239" s="90"/>
      <c r="D239" s="91"/>
      <c r="E239" s="6">
        <v>984</v>
      </c>
      <c r="F239" s="7" t="s">
        <v>110</v>
      </c>
      <c r="G239" s="6">
        <v>4570100</v>
      </c>
      <c r="H239" s="7" t="s">
        <v>288</v>
      </c>
      <c r="I239" s="15">
        <v>7.3</v>
      </c>
    </row>
    <row r="240" spans="1:9" x14ac:dyDescent="0.25">
      <c r="A240" s="171" t="s">
        <v>113</v>
      </c>
      <c r="B240" s="171"/>
      <c r="C240" s="171"/>
      <c r="D240" s="171"/>
      <c r="E240" s="171"/>
      <c r="F240" s="171"/>
      <c r="G240" s="171"/>
      <c r="H240" s="171"/>
      <c r="I240" s="25">
        <f>SUM(I10+I16+I42)</f>
        <v>280248.69999999995</v>
      </c>
    </row>
    <row r="241" spans="2:8" x14ac:dyDescent="0.25">
      <c r="B241" s="169"/>
      <c r="C241" s="169"/>
    </row>
    <row r="242" spans="2:8" x14ac:dyDescent="0.25">
      <c r="B242" s="170"/>
      <c r="C242" s="170"/>
      <c r="D242" s="169"/>
      <c r="E242" s="169"/>
      <c r="F242" s="169"/>
      <c r="G242" s="169"/>
      <c r="H242" s="169"/>
    </row>
    <row r="243" spans="2:8" x14ac:dyDescent="0.25">
      <c r="B243" s="169"/>
      <c r="C243" s="169"/>
    </row>
    <row r="244" spans="2:8" x14ac:dyDescent="0.25">
      <c r="B244" s="170"/>
      <c r="C244" s="170"/>
      <c r="D244" s="170"/>
      <c r="E244" s="170"/>
      <c r="F244" s="170"/>
      <c r="G244" s="170"/>
      <c r="H244" s="170"/>
    </row>
    <row r="245" spans="2:8" x14ac:dyDescent="0.25">
      <c r="B245" s="169"/>
      <c r="C245" s="169"/>
    </row>
    <row r="246" spans="2:8" x14ac:dyDescent="0.25">
      <c r="B246" s="169"/>
      <c r="C246" s="169"/>
      <c r="D246" s="47"/>
    </row>
    <row r="247" spans="2:8" x14ac:dyDescent="0.25">
      <c r="B247" s="169"/>
      <c r="C247" s="169"/>
      <c r="D247" s="49"/>
    </row>
    <row r="248" spans="2:8" x14ac:dyDescent="0.25">
      <c r="B248" s="169"/>
      <c r="C248" s="169"/>
      <c r="D248" s="49"/>
    </row>
    <row r="249" spans="2:8" x14ac:dyDescent="0.25">
      <c r="B249" s="169"/>
      <c r="C249" s="169"/>
      <c r="D249" s="49"/>
    </row>
    <row r="250" spans="2:8" x14ac:dyDescent="0.25">
      <c r="B250" s="169"/>
      <c r="C250" s="169"/>
    </row>
    <row r="251" spans="2:8" x14ac:dyDescent="0.25">
      <c r="B251" s="169"/>
      <c r="C251" s="169"/>
    </row>
    <row r="252" spans="2:8" x14ac:dyDescent="0.25">
      <c r="B252" s="169"/>
      <c r="C252" s="169"/>
    </row>
    <row r="253" spans="2:8" x14ac:dyDescent="0.25">
      <c r="B253" s="169"/>
      <c r="C253" s="169"/>
    </row>
    <row r="254" spans="2:8" x14ac:dyDescent="0.25">
      <c r="B254" s="169"/>
      <c r="C254" s="169"/>
    </row>
    <row r="255" spans="2:8" x14ac:dyDescent="0.25">
      <c r="B255" s="169"/>
      <c r="C255" s="169"/>
    </row>
    <row r="256" spans="2:8" x14ac:dyDescent="0.25">
      <c r="B256" s="169"/>
      <c r="C256" s="169"/>
    </row>
  </sheetData>
  <mergeCells count="261">
    <mergeCell ref="A123:A124"/>
    <mergeCell ref="B123:D124"/>
    <mergeCell ref="B95:D95"/>
    <mergeCell ref="B65:D65"/>
    <mergeCell ref="B92:D92"/>
    <mergeCell ref="B107:D107"/>
    <mergeCell ref="B102:D102"/>
    <mergeCell ref="B105:D105"/>
    <mergeCell ref="B103:D103"/>
    <mergeCell ref="B78:D78"/>
    <mergeCell ref="B69:D69"/>
    <mergeCell ref="B71:D71"/>
    <mergeCell ref="B81:D81"/>
    <mergeCell ref="B93:D93"/>
    <mergeCell ref="B99:D99"/>
    <mergeCell ref="B104:D104"/>
    <mergeCell ref="B110:D110"/>
    <mergeCell ref="B72:D72"/>
    <mergeCell ref="B77:D77"/>
    <mergeCell ref="B94:D94"/>
    <mergeCell ref="B89:D89"/>
    <mergeCell ref="B108:D108"/>
    <mergeCell ref="B112:D112"/>
    <mergeCell ref="B121:D121"/>
    <mergeCell ref="E123:E124"/>
    <mergeCell ref="F123:F124"/>
    <mergeCell ref="H123:H124"/>
    <mergeCell ref="I123:I124"/>
    <mergeCell ref="B75:D75"/>
    <mergeCell ref="B74:D74"/>
    <mergeCell ref="B100:D100"/>
    <mergeCell ref="B97:D97"/>
    <mergeCell ref="B101:D101"/>
    <mergeCell ref="B83:D83"/>
    <mergeCell ref="B98:D98"/>
    <mergeCell ref="B90:D90"/>
    <mergeCell ref="B84:D84"/>
    <mergeCell ref="B86:D86"/>
    <mergeCell ref="B87:D87"/>
    <mergeCell ref="B80:D80"/>
    <mergeCell ref="B79:D79"/>
    <mergeCell ref="B82:D82"/>
    <mergeCell ref="B85:D85"/>
    <mergeCell ref="B88:D88"/>
    <mergeCell ref="B91:D91"/>
    <mergeCell ref="B96:D96"/>
    <mergeCell ref="B111:D111"/>
    <mergeCell ref="B106:D106"/>
    <mergeCell ref="B256:C256"/>
    <mergeCell ref="B248:C248"/>
    <mergeCell ref="B249:C249"/>
    <mergeCell ref="B254:C254"/>
    <mergeCell ref="B255:C255"/>
    <mergeCell ref="B212:D212"/>
    <mergeCell ref="B181:D181"/>
    <mergeCell ref="B184:D184"/>
    <mergeCell ref="B196:D196"/>
    <mergeCell ref="B217:D217"/>
    <mergeCell ref="B202:D202"/>
    <mergeCell ref="B204:D204"/>
    <mergeCell ref="B198:D198"/>
    <mergeCell ref="B210:D210"/>
    <mergeCell ref="B201:D201"/>
    <mergeCell ref="B245:C245"/>
    <mergeCell ref="B213:D213"/>
    <mergeCell ref="B228:D228"/>
    <mergeCell ref="B218:D218"/>
    <mergeCell ref="B246:C246"/>
    <mergeCell ref="B197:D197"/>
    <mergeCell ref="B220:D220"/>
    <mergeCell ref="B193:D193"/>
    <mergeCell ref="B195:D195"/>
    <mergeCell ref="B237:D237"/>
    <mergeCell ref="B253:C253"/>
    <mergeCell ref="B250:C250"/>
    <mergeCell ref="B247:C247"/>
    <mergeCell ref="B251:C251"/>
    <mergeCell ref="B252:C252"/>
    <mergeCell ref="B242:H242"/>
    <mergeCell ref="B243:C243"/>
    <mergeCell ref="B241:C241"/>
    <mergeCell ref="B244:H244"/>
    <mergeCell ref="A240:H240"/>
    <mergeCell ref="B239:D239"/>
    <mergeCell ref="B235:D235"/>
    <mergeCell ref="B200:D200"/>
    <mergeCell ref="B192:D192"/>
    <mergeCell ref="B190:D190"/>
    <mergeCell ref="B179:D179"/>
    <mergeCell ref="B233:D233"/>
    <mergeCell ref="B231:D231"/>
    <mergeCell ref="B222:D222"/>
    <mergeCell ref="B224:D224"/>
    <mergeCell ref="B214:D214"/>
    <mergeCell ref="B215:D215"/>
    <mergeCell ref="B232:D232"/>
    <mergeCell ref="B189:D189"/>
    <mergeCell ref="B187:D187"/>
    <mergeCell ref="B180:D180"/>
    <mergeCell ref="B225:D225"/>
    <mergeCell ref="B226:D226"/>
    <mergeCell ref="B207:D207"/>
    <mergeCell ref="B182:D182"/>
    <mergeCell ref="B209:D209"/>
    <mergeCell ref="B186:D186"/>
    <mergeCell ref="B206:D206"/>
    <mergeCell ref="B208:D208"/>
    <mergeCell ref="B230:D230"/>
    <mergeCell ref="B177:D177"/>
    <mergeCell ref="B176:D176"/>
    <mergeCell ref="B157:D157"/>
    <mergeCell ref="B161:D161"/>
    <mergeCell ref="B156:D156"/>
    <mergeCell ref="B164:D164"/>
    <mergeCell ref="B159:D159"/>
    <mergeCell ref="B170:D170"/>
    <mergeCell ref="B171:D171"/>
    <mergeCell ref="B162:D162"/>
    <mergeCell ref="B165:D165"/>
    <mergeCell ref="B175:D175"/>
    <mergeCell ref="B169:D169"/>
    <mergeCell ref="B173:D173"/>
    <mergeCell ref="B174:D174"/>
    <mergeCell ref="B168:D168"/>
    <mergeCell ref="B172:D172"/>
    <mergeCell ref="B113:D113"/>
    <mergeCell ref="B125:D125"/>
    <mergeCell ref="B109:D109"/>
    <mergeCell ref="B154:D154"/>
    <mergeCell ref="B166:D166"/>
    <mergeCell ref="B167:D167"/>
    <mergeCell ref="B160:D160"/>
    <mergeCell ref="B147:D147"/>
    <mergeCell ref="B145:D145"/>
    <mergeCell ref="B148:D148"/>
    <mergeCell ref="B150:D150"/>
    <mergeCell ref="B151:D151"/>
    <mergeCell ref="B153:D153"/>
    <mergeCell ref="B146:D146"/>
    <mergeCell ref="B149:D149"/>
    <mergeCell ref="B152:D152"/>
    <mergeCell ref="B155:D155"/>
    <mergeCell ref="B158:D158"/>
    <mergeCell ref="B163:D163"/>
    <mergeCell ref="B141:D141"/>
    <mergeCell ref="B131:D131"/>
    <mergeCell ref="B114:D114"/>
    <mergeCell ref="B128:D128"/>
    <mergeCell ref="B144:D144"/>
    <mergeCell ref="B142:D142"/>
    <mergeCell ref="B138:D138"/>
    <mergeCell ref="B119:D119"/>
    <mergeCell ref="B132:D132"/>
    <mergeCell ref="B136:D136"/>
    <mergeCell ref="B139:D139"/>
    <mergeCell ref="B143:D143"/>
    <mergeCell ref="B140:D140"/>
    <mergeCell ref="B129:D129"/>
    <mergeCell ref="B115:D115"/>
    <mergeCell ref="B137:D137"/>
    <mergeCell ref="B135:D135"/>
    <mergeCell ref="B133:D133"/>
    <mergeCell ref="B134:D134"/>
    <mergeCell ref="B130:D130"/>
    <mergeCell ref="B117:D117"/>
    <mergeCell ref="B120:D120"/>
    <mergeCell ref="B122:D122"/>
    <mergeCell ref="B118:D118"/>
    <mergeCell ref="B126:D126"/>
    <mergeCell ref="B116:D116"/>
    <mergeCell ref="B127:D127"/>
    <mergeCell ref="E1:I1"/>
    <mergeCell ref="C2:I2"/>
    <mergeCell ref="B17:D17"/>
    <mergeCell ref="B37:D37"/>
    <mergeCell ref="B18:D18"/>
    <mergeCell ref="B19:D19"/>
    <mergeCell ref="B24:D24"/>
    <mergeCell ref="B25:D25"/>
    <mergeCell ref="B27:D27"/>
    <mergeCell ref="B30:D30"/>
    <mergeCell ref="B32:D32"/>
    <mergeCell ref="B33:D33"/>
    <mergeCell ref="B35:D35"/>
    <mergeCell ref="D6:G6"/>
    <mergeCell ref="B31:D31"/>
    <mergeCell ref="B34:D34"/>
    <mergeCell ref="B36:D36"/>
    <mergeCell ref="A4:I4"/>
    <mergeCell ref="B10:D10"/>
    <mergeCell ref="B14:D14"/>
    <mergeCell ref="B20:D20"/>
    <mergeCell ref="B22:D22"/>
    <mergeCell ref="B26:D26"/>
    <mergeCell ref="B28:D28"/>
    <mergeCell ref="B15:D15"/>
    <mergeCell ref="B21:D21"/>
    <mergeCell ref="B53:D53"/>
    <mergeCell ref="B60:D60"/>
    <mergeCell ref="A8:A9"/>
    <mergeCell ref="B8:D9"/>
    <mergeCell ref="B44:D44"/>
    <mergeCell ref="B54:D54"/>
    <mergeCell ref="B45:D45"/>
    <mergeCell ref="B47:D47"/>
    <mergeCell ref="B49:D49"/>
    <mergeCell ref="B51:D51"/>
    <mergeCell ref="B56:D56"/>
    <mergeCell ref="B38:D38"/>
    <mergeCell ref="B39:D39"/>
    <mergeCell ref="B41:D41"/>
    <mergeCell ref="B40:D40"/>
    <mergeCell ref="B29:D29"/>
    <mergeCell ref="E8:H8"/>
    <mergeCell ref="A5:I5"/>
    <mergeCell ref="B16:D16"/>
    <mergeCell ref="B205:D205"/>
    <mergeCell ref="B46:D46"/>
    <mergeCell ref="B48:D48"/>
    <mergeCell ref="B42:D42"/>
    <mergeCell ref="B61:D61"/>
    <mergeCell ref="B52:D52"/>
    <mergeCell ref="B58:D58"/>
    <mergeCell ref="B57:D57"/>
    <mergeCell ref="B64:D64"/>
    <mergeCell ref="B70:D70"/>
    <mergeCell ref="B73:D73"/>
    <mergeCell ref="B76:D76"/>
    <mergeCell ref="B59:D59"/>
    <mergeCell ref="B62:D62"/>
    <mergeCell ref="B63:D63"/>
    <mergeCell ref="B55:D55"/>
    <mergeCell ref="B43:D43"/>
    <mergeCell ref="B50:D50"/>
    <mergeCell ref="B11:D11"/>
    <mergeCell ref="B12:D12"/>
    <mergeCell ref="B13:D13"/>
    <mergeCell ref="B229:D229"/>
    <mergeCell ref="B66:D66"/>
    <mergeCell ref="B67:D67"/>
    <mergeCell ref="B68:D68"/>
    <mergeCell ref="B236:D236"/>
    <mergeCell ref="B238:D238"/>
    <mergeCell ref="A3:I3"/>
    <mergeCell ref="B211:D211"/>
    <mergeCell ref="B216:D216"/>
    <mergeCell ref="B219:D219"/>
    <mergeCell ref="B221:D221"/>
    <mergeCell ref="B223:D223"/>
    <mergeCell ref="B227:D227"/>
    <mergeCell ref="B234:D234"/>
    <mergeCell ref="B178:D178"/>
    <mergeCell ref="B183:D183"/>
    <mergeCell ref="B185:D185"/>
    <mergeCell ref="B188:D188"/>
    <mergeCell ref="B191:D191"/>
    <mergeCell ref="B194:D194"/>
    <mergeCell ref="B199:D199"/>
    <mergeCell ref="B203:D203"/>
    <mergeCell ref="I8:I9"/>
    <mergeCell ref="B23:D23"/>
  </mergeCells>
  <phoneticPr fontId="0" type="noConversion"/>
  <pageMargins left="0.59055118110236227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2014-02-03T12:23:37Z</cp:lastPrinted>
  <dcterms:created xsi:type="dcterms:W3CDTF">2011-06-28T07:51:13Z</dcterms:created>
  <dcterms:modified xsi:type="dcterms:W3CDTF">2014-02-07T09:31:56Z</dcterms:modified>
</cp:coreProperties>
</file>